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1355" windowHeight="8400" tabRatio="959" firstSheet="6" activeTab="18"/>
  </bookViews>
  <sheets>
    <sheet name="пребывание" sheetId="353" r:id="rId1"/>
    <sheet name="КТ" sheetId="370" r:id="rId2"/>
    <sheet name="урология" sheetId="360" r:id="rId3"/>
    <sheet name="оториноларингология" sheetId="367" r:id="rId4"/>
    <sheet name="офтальмология" sheetId="368" r:id="rId5"/>
    <sheet name="ФД" sheetId="371" r:id="rId6"/>
    <sheet name="кинезиотейпирование" sheetId="342" r:id="rId7"/>
    <sheet name="выд.сертификата" sheetId="235" r:id="rId8"/>
    <sheet name="ксерокопирование" sheetId="236" r:id="rId9"/>
    <sheet name="эндоскопия" sheetId="293" r:id="rId10"/>
    <sheet name="массаж" sheetId="299" r:id="rId11"/>
    <sheet name="лечебная физкультура" sheetId="304" r:id="rId12"/>
    <sheet name="физио" sheetId="314" r:id="rId13"/>
    <sheet name="аллергология" sheetId="330" r:id="rId14"/>
    <sheet name="УЗИ" sheetId="352" r:id="rId15"/>
    <sheet name="рентген" sheetId="361" r:id="rId16"/>
    <sheet name="консультации" sheetId="362" r:id="rId17"/>
    <sheet name="вакцинация" sheetId="369" r:id="rId18"/>
    <sheet name="лаборатория" sheetId="372" r:id="rId19"/>
  </sheets>
  <definedNames>
    <definedName name="_xlnm.Print_Titles" localSheetId="6">кинезиотейпирование!$14:$14</definedName>
    <definedName name="_xlnm.Print_Titles" localSheetId="1">КТ!$11:$11</definedName>
    <definedName name="_xlnm.Print_Area" localSheetId="13">аллергология!$A$1:$H$46</definedName>
    <definedName name="_xlnm.Print_Area" localSheetId="17">вакцинация!$A$1:$G$36</definedName>
    <definedName name="_xlnm.Print_Area" localSheetId="6">кинезиотейпирование!$A$1:$G$70</definedName>
    <definedName name="_xlnm.Print_Area" localSheetId="18">лаборатория!$A$1:$G$215</definedName>
    <definedName name="_xlnm.Print_Area" localSheetId="11">'лечебная физкультура'!$A$1:$F$35</definedName>
    <definedName name="_xlnm.Print_Area" localSheetId="3">оториноларингология!$A$1:$F$26</definedName>
    <definedName name="_xlnm.Print_Area" localSheetId="4">офтальмология!$A$1:$F$41</definedName>
    <definedName name="_xlnm.Print_Area" localSheetId="0">пребывание!$A$1:$E$28</definedName>
    <definedName name="_xlnm.Print_Area" localSheetId="14">УЗИ!$A$1:$G$97</definedName>
  </definedNames>
  <calcPr calcId="145621"/>
</workbook>
</file>

<file path=xl/calcChain.xml><?xml version="1.0" encoding="utf-8"?>
<calcChain xmlns="http://schemas.openxmlformats.org/spreadsheetml/2006/main">
  <c r="E209" i="372" l="1"/>
  <c r="E215" i="372" s="1"/>
  <c r="E208" i="372"/>
  <c r="E207" i="372"/>
  <c r="E206" i="372"/>
  <c r="E205" i="372"/>
  <c r="E204" i="372"/>
  <c r="E203" i="372"/>
  <c r="E202" i="372"/>
  <c r="E201" i="372"/>
  <c r="E200" i="372"/>
  <c r="E199" i="372"/>
  <c r="E198" i="372"/>
  <c r="E197" i="372"/>
  <c r="E196" i="372"/>
  <c r="E195" i="372"/>
  <c r="E193" i="372"/>
  <c r="E194" i="372" s="1"/>
  <c r="E190" i="372"/>
  <c r="E191" i="372" s="1"/>
  <c r="E187" i="372"/>
  <c r="E188" i="372" s="1"/>
  <c r="E185" i="372"/>
  <c r="E183" i="372"/>
  <c r="E184" i="372" s="1"/>
  <c r="E181" i="372"/>
  <c r="E180" i="372"/>
  <c r="E179" i="372"/>
  <c r="G171" i="372"/>
  <c r="G170" i="372"/>
  <c r="G169" i="372"/>
  <c r="G168" i="372"/>
  <c r="G166" i="372"/>
  <c r="G164" i="372"/>
  <c r="G162" i="372"/>
  <c r="G160" i="372"/>
  <c r="G159" i="372"/>
  <c r="G156" i="372"/>
  <c r="G155" i="372"/>
  <c r="G154" i="372"/>
  <c r="D211" i="372" s="1"/>
  <c r="G153" i="372"/>
  <c r="G152" i="372"/>
  <c r="G151" i="372"/>
  <c r="G150" i="372"/>
  <c r="G149" i="372"/>
  <c r="G146" i="372"/>
  <c r="G145" i="372"/>
  <c r="G134" i="372"/>
  <c r="G133" i="372"/>
  <c r="G129" i="372"/>
  <c r="G126" i="372"/>
  <c r="G125" i="372"/>
  <c r="G121" i="372"/>
  <c r="G117" i="372"/>
  <c r="G116" i="372"/>
  <c r="G114" i="372"/>
  <c r="G111" i="372"/>
  <c r="G80" i="372"/>
  <c r="G79" i="372"/>
  <c r="G77" i="372"/>
  <c r="G76" i="372"/>
  <c r="G75" i="372"/>
  <c r="G72" i="372"/>
  <c r="G70" i="372"/>
  <c r="G68" i="372"/>
  <c r="G67" i="372"/>
  <c r="G65" i="372"/>
  <c r="G61" i="372"/>
  <c r="G59" i="372"/>
  <c r="G58" i="372"/>
  <c r="G56" i="372"/>
  <c r="G54" i="372"/>
  <c r="G52" i="372"/>
  <c r="G50" i="372"/>
  <c r="G48" i="372"/>
  <c r="G46" i="372"/>
  <c r="G44" i="372"/>
  <c r="G43" i="372"/>
  <c r="G42" i="372"/>
  <c r="G41" i="372"/>
  <c r="G40" i="372"/>
  <c r="G38" i="372"/>
  <c r="G37" i="372"/>
  <c r="G36" i="372"/>
  <c r="G35" i="372"/>
  <c r="G33" i="372"/>
  <c r="G32" i="372"/>
  <c r="G30" i="372"/>
  <c r="G29" i="372"/>
  <c r="G26" i="372"/>
  <c r="G25" i="372"/>
  <c r="G23" i="372"/>
  <c r="G22" i="372"/>
  <c r="G21" i="372"/>
  <c r="G19" i="372"/>
  <c r="D209" i="372" s="1"/>
  <c r="D214" i="372" s="1"/>
  <c r="G18" i="372"/>
  <c r="D200" i="372" s="1"/>
  <c r="D215" i="372" l="1"/>
  <c r="D212" i="372"/>
  <c r="D213" i="372"/>
  <c r="D210" i="372"/>
  <c r="D179" i="372"/>
  <c r="D180" i="372"/>
  <c r="D181" i="372"/>
  <c r="D183" i="372"/>
  <c r="D184" i="372" s="1"/>
  <c r="D185" i="372"/>
  <c r="D187" i="372"/>
  <c r="D188" i="372" s="1"/>
  <c r="D190" i="372"/>
  <c r="D191" i="372" s="1"/>
  <c r="D193" i="372"/>
  <c r="D194" i="372" s="1"/>
  <c r="D195" i="372"/>
  <c r="D196" i="372"/>
  <c r="D197" i="372"/>
  <c r="D198" i="372"/>
  <c r="D199" i="372"/>
  <c r="D201" i="372"/>
  <c r="D202" i="372"/>
  <c r="D203" i="372"/>
  <c r="D204" i="372"/>
  <c r="D205" i="372"/>
  <c r="D206" i="372"/>
  <c r="D207" i="372"/>
  <c r="D208" i="372"/>
  <c r="E210" i="372"/>
  <c r="E211" i="372"/>
  <c r="E212" i="372"/>
  <c r="E213" i="372"/>
  <c r="E214" i="372"/>
  <c r="F16" i="371"/>
  <c r="F17" i="371"/>
  <c r="F19" i="371"/>
  <c r="F20" i="371"/>
  <c r="F22" i="371"/>
  <c r="F23" i="371"/>
  <c r="F24" i="371"/>
  <c r="F25" i="371"/>
  <c r="F27" i="371"/>
  <c r="F28" i="371"/>
  <c r="F30" i="371"/>
  <c r="F49" i="370" l="1"/>
  <c r="F48" i="370"/>
  <c r="F47" i="370"/>
  <c r="F46" i="370"/>
  <c r="F45" i="370"/>
  <c r="F44" i="370"/>
  <c r="F43" i="370"/>
  <c r="F42" i="370"/>
  <c r="F39" i="370"/>
  <c r="F38" i="370"/>
  <c r="F37" i="370"/>
  <c r="F36" i="370"/>
  <c r="F35" i="370"/>
  <c r="F34" i="370"/>
  <c r="F32" i="370"/>
  <c r="F31" i="370"/>
  <c r="F30" i="370"/>
  <c r="F29" i="370"/>
  <c r="F28" i="370"/>
  <c r="F27" i="370"/>
  <c r="F26" i="370"/>
  <c r="F25" i="370"/>
  <c r="F24" i="370"/>
  <c r="F23" i="370"/>
  <c r="F22" i="370"/>
  <c r="F21" i="370"/>
  <c r="F20" i="370"/>
  <c r="F19" i="370"/>
  <c r="F18" i="370"/>
  <c r="F17" i="370"/>
  <c r="F16" i="370"/>
  <c r="F15" i="370"/>
  <c r="F14" i="370"/>
  <c r="G34" i="369" l="1"/>
  <c r="G33" i="369"/>
  <c r="G32" i="369"/>
  <c r="G31" i="369"/>
  <c r="G30" i="369"/>
  <c r="G29" i="369"/>
  <c r="G28" i="369"/>
  <c r="G27" i="369"/>
  <c r="G26" i="369"/>
  <c r="G25" i="369"/>
  <c r="G24" i="369"/>
  <c r="G23" i="369"/>
  <c r="G22" i="369"/>
  <c r="G21" i="369"/>
  <c r="G20" i="369"/>
  <c r="G19" i="369"/>
  <c r="G18" i="369"/>
  <c r="G17" i="369"/>
  <c r="G16" i="369"/>
  <c r="G15" i="369"/>
  <c r="F40" i="368" l="1"/>
  <c r="F39" i="368"/>
  <c r="F38" i="368"/>
  <c r="F37" i="368"/>
  <c r="F35" i="368"/>
  <c r="F34" i="368"/>
  <c r="F33" i="368"/>
  <c r="F32" i="368"/>
  <c r="F31" i="368"/>
  <c r="F30" i="368"/>
  <c r="F29" i="368"/>
  <c r="F28" i="368"/>
  <c r="F27" i="368"/>
  <c r="F26" i="368"/>
  <c r="F25" i="368"/>
  <c r="F24" i="368"/>
  <c r="F23" i="368"/>
  <c r="F22" i="368"/>
  <c r="F21" i="368"/>
  <c r="F19" i="368"/>
  <c r="F18" i="368"/>
  <c r="F16" i="368"/>
  <c r="F15" i="368"/>
  <c r="F24" i="367"/>
  <c r="F22" i="367"/>
  <c r="F21" i="367"/>
  <c r="F20" i="367"/>
  <c r="F19" i="367"/>
  <c r="F18" i="367"/>
  <c r="F16" i="367"/>
  <c r="F15" i="367"/>
  <c r="G74" i="361" l="1"/>
  <c r="G73" i="361"/>
  <c r="G72" i="361"/>
  <c r="G71" i="361"/>
  <c r="G70" i="361"/>
  <c r="G69" i="361"/>
  <c r="G68" i="361"/>
  <c r="G67" i="361"/>
  <c r="G66" i="361"/>
  <c r="G65" i="361"/>
  <c r="G64" i="361"/>
  <c r="G63" i="361"/>
  <c r="G62" i="361"/>
  <c r="G60" i="361"/>
  <c r="G59" i="361"/>
  <c r="G57" i="361"/>
  <c r="G56" i="361"/>
  <c r="G53" i="361"/>
  <c r="G51" i="361"/>
  <c r="G50" i="361"/>
  <c r="G45" i="361"/>
  <c r="G44" i="361"/>
  <c r="G43" i="361"/>
  <c r="G42" i="361"/>
  <c r="G41" i="361"/>
  <c r="G40" i="361"/>
  <c r="G39" i="361"/>
  <c r="G38" i="361"/>
  <c r="G36" i="361"/>
  <c r="G35" i="361"/>
  <c r="G33" i="361"/>
  <c r="G32" i="361"/>
  <c r="G29" i="361"/>
  <c r="G28" i="361"/>
  <c r="G27" i="361"/>
  <c r="G25" i="361"/>
  <c r="G23" i="361"/>
  <c r="G22" i="361"/>
  <c r="G81" i="352" l="1"/>
  <c r="G80" i="352"/>
  <c r="G79" i="352"/>
  <c r="G78" i="352"/>
  <c r="G77" i="352"/>
  <c r="G76" i="352"/>
  <c r="G75" i="352"/>
  <c r="G74" i="352"/>
  <c r="G73" i="352"/>
  <c r="G72" i="352"/>
  <c r="G70" i="352"/>
  <c r="G67" i="352"/>
  <c r="G65" i="352"/>
  <c r="G63" i="352"/>
  <c r="G61" i="352"/>
  <c r="G59" i="352"/>
  <c r="G57" i="352"/>
  <c r="G55" i="352"/>
  <c r="G53" i="352"/>
  <c r="G51" i="352"/>
  <c r="G49" i="352"/>
  <c r="G46" i="352"/>
  <c r="G44" i="352"/>
  <c r="G42" i="352"/>
  <c r="G40" i="352"/>
  <c r="G38" i="352"/>
  <c r="G36" i="352"/>
  <c r="G34" i="352"/>
  <c r="G32" i="352"/>
  <c r="G30" i="352"/>
  <c r="G27" i="352"/>
  <c r="G25" i="352"/>
  <c r="G23" i="352"/>
  <c r="G21" i="352"/>
  <c r="G19" i="352"/>
  <c r="G17" i="352"/>
  <c r="F68" i="342" l="1"/>
  <c r="F55" i="342"/>
  <c r="F42" i="342"/>
  <c r="F29" i="342"/>
  <c r="F18" i="342" l="1"/>
  <c r="F19" i="342"/>
  <c r="F20" i="342"/>
  <c r="F21" i="342"/>
  <c r="F22" i="342"/>
  <c r="F23" i="342"/>
  <c r="F24" i="342"/>
  <c r="F25" i="342"/>
  <c r="F26" i="342"/>
  <c r="F27" i="342"/>
  <c r="F28" i="342"/>
  <c r="F44" i="342"/>
  <c r="F45" i="342"/>
  <c r="F46" i="342"/>
  <c r="F47" i="342"/>
  <c r="F48" i="342"/>
  <c r="F49" i="342"/>
  <c r="F50" i="342"/>
  <c r="F51" i="342"/>
  <c r="F52" i="342"/>
  <c r="F53" i="342"/>
  <c r="F54" i="342"/>
  <c r="F31" i="342"/>
  <c r="F32" i="342"/>
  <c r="F33" i="342"/>
  <c r="F34" i="342"/>
  <c r="F35" i="342"/>
  <c r="F36" i="342"/>
  <c r="F37" i="342"/>
  <c r="F38" i="342"/>
  <c r="F39" i="342"/>
  <c r="F40" i="342"/>
  <c r="F41" i="342"/>
  <c r="F57" i="342"/>
  <c r="F58" i="342"/>
  <c r="F59" i="342"/>
  <c r="F60" i="342"/>
  <c r="F61" i="342"/>
  <c r="F62" i="342"/>
  <c r="F63" i="342"/>
  <c r="F64" i="342"/>
  <c r="F65" i="342"/>
  <c r="F66" i="342"/>
  <c r="F67" i="342"/>
  <c r="H22" i="330" l="1"/>
  <c r="H46" i="330" l="1"/>
  <c r="H45" i="330"/>
  <c r="H44" i="330"/>
  <c r="H43" i="330"/>
  <c r="H42" i="330"/>
  <c r="H41" i="330"/>
  <c r="H40" i="330"/>
  <c r="H39" i="330"/>
  <c r="H38" i="330"/>
  <c r="H37" i="330"/>
  <c r="H36" i="330"/>
  <c r="H35" i="330"/>
  <c r="H34" i="330"/>
  <c r="H33" i="330"/>
  <c r="H32" i="330"/>
  <c r="H31" i="330"/>
  <c r="H30" i="330"/>
  <c r="H29" i="330"/>
  <c r="H28" i="330"/>
  <c r="H27" i="330"/>
  <c r="H26" i="330"/>
  <c r="H25" i="330"/>
  <c r="H24" i="330"/>
  <c r="H23" i="330"/>
  <c r="H21" i="330"/>
  <c r="H20" i="330"/>
  <c r="H19" i="330"/>
  <c r="H18" i="330"/>
  <c r="H17" i="330"/>
  <c r="H48" i="314" l="1"/>
  <c r="H46" i="314"/>
  <c r="H45" i="314"/>
  <c r="H44" i="314"/>
  <c r="H42" i="314"/>
  <c r="H41" i="314"/>
  <c r="H40" i="314"/>
  <c r="H38" i="314"/>
  <c r="H37" i="314"/>
  <c r="H36" i="314"/>
  <c r="H35" i="314"/>
  <c r="H34" i="314"/>
  <c r="H33" i="314"/>
  <c r="H31" i="314"/>
  <c r="H30" i="314"/>
  <c r="H29" i="314"/>
  <c r="H28" i="314"/>
  <c r="H27" i="314"/>
  <c r="H26" i="314"/>
  <c r="H25" i="314"/>
  <c r="H24" i="314"/>
  <c r="H23" i="314"/>
  <c r="H22" i="314"/>
  <c r="H21" i="314"/>
  <c r="H20" i="314"/>
  <c r="H19" i="314"/>
  <c r="H18" i="314"/>
  <c r="H17" i="314"/>
  <c r="H16" i="314"/>
  <c r="G45" i="299" l="1"/>
  <c r="G44" i="299"/>
  <c r="G43" i="299"/>
  <c r="G42" i="299"/>
  <c r="G41" i="299"/>
  <c r="G40" i="299"/>
  <c r="G39" i="299"/>
  <c r="G38" i="299"/>
  <c r="G37" i="299"/>
  <c r="G36" i="299"/>
  <c r="G35" i="299"/>
  <c r="G34" i="299"/>
  <c r="G33" i="299"/>
  <c r="G32" i="299"/>
  <c r="G31" i="299"/>
  <c r="G30" i="299"/>
  <c r="G29" i="299"/>
  <c r="G28" i="299"/>
  <c r="G27" i="299"/>
  <c r="G26" i="299"/>
  <c r="G25" i="299"/>
  <c r="G24" i="299"/>
  <c r="G23" i="299"/>
  <c r="G22" i="299"/>
  <c r="G21" i="299"/>
  <c r="G20" i="299"/>
  <c r="G19" i="299"/>
  <c r="G18" i="299"/>
  <c r="L27" i="293" l="1"/>
  <c r="L26" i="293"/>
  <c r="L23" i="293"/>
  <c r="L22" i="293"/>
  <c r="H19" i="236" l="1"/>
  <c r="G20" i="235"/>
</calcChain>
</file>

<file path=xl/sharedStrings.xml><?xml version="1.0" encoding="utf-8"?>
<sst xmlns="http://schemas.openxmlformats.org/spreadsheetml/2006/main" count="1864" uniqueCount="1085">
  <si>
    <t>ОАМ</t>
  </si>
  <si>
    <t>1.1.7.6</t>
  </si>
  <si>
    <t>1.1.7.7</t>
  </si>
  <si>
    <t>1.1.7.8</t>
  </si>
  <si>
    <t>1.1.7.9</t>
  </si>
  <si>
    <t>1.1.7.10</t>
  </si>
  <si>
    <t>1.1.7.11</t>
  </si>
  <si>
    <t>1.1.7.12</t>
  </si>
  <si>
    <t>1.1.7.13</t>
  </si>
  <si>
    <t>1.1.7.14</t>
  </si>
  <si>
    <t>1.1.7.15</t>
  </si>
  <si>
    <t>1.1.7.16</t>
  </si>
  <si>
    <t>1.1.7.17</t>
  </si>
  <si>
    <t>1.1.7.18</t>
  </si>
  <si>
    <t>1.1.7.19</t>
  </si>
  <si>
    <t>1.1.7.20</t>
  </si>
  <si>
    <t>объемное восстановление с цветным картированием</t>
  </si>
  <si>
    <t>подсчет объема</t>
  </si>
  <si>
    <t>1.1.7.20.4</t>
  </si>
  <si>
    <t>виртуальная эндоскопия</t>
  </si>
  <si>
    <t>сравнение КТ исследований в динамике</t>
  </si>
  <si>
    <t>1.</t>
  </si>
  <si>
    <t>2.</t>
  </si>
  <si>
    <t>1.1.</t>
  </si>
  <si>
    <t>1.2.</t>
  </si>
  <si>
    <t>1.3.</t>
  </si>
  <si>
    <t>Массаж шеи</t>
  </si>
  <si>
    <t>1.4.</t>
  </si>
  <si>
    <t>1.5.</t>
  </si>
  <si>
    <t>Массаж верхней конечности</t>
  </si>
  <si>
    <t>1.6.</t>
  </si>
  <si>
    <t>1.7.</t>
  </si>
  <si>
    <t>1.8.</t>
  </si>
  <si>
    <t>1.9.</t>
  </si>
  <si>
    <t>1.10.</t>
  </si>
  <si>
    <t>Массаж кисти и предплечья</t>
  </si>
  <si>
    <t>1.12.</t>
  </si>
  <si>
    <t>1.13.</t>
  </si>
  <si>
    <t>1.14.</t>
  </si>
  <si>
    <t>1.16.</t>
  </si>
  <si>
    <t>1.17.</t>
  </si>
  <si>
    <t>1.18.</t>
  </si>
  <si>
    <t>1.19.</t>
  </si>
  <si>
    <t>1.20.</t>
  </si>
  <si>
    <t>1.25.</t>
  </si>
  <si>
    <t>3.</t>
  </si>
  <si>
    <t>5.</t>
  </si>
  <si>
    <t>Г.Т.Пузанова</t>
  </si>
  <si>
    <t>"УТВЕРЖДАЮ"</t>
  </si>
  <si>
    <t>__________ Г.Т. Пузанова</t>
  </si>
  <si>
    <t>М.П.</t>
  </si>
  <si>
    <t>N п/п</t>
  </si>
  <si>
    <t>Наименование услуг</t>
  </si>
  <si>
    <t>Единица</t>
  </si>
  <si>
    <t>измерения</t>
  </si>
  <si>
    <t>Массажные  процедуры</t>
  </si>
  <si>
    <t>Массаж  головы</t>
  </si>
  <si>
    <t>1 процед.</t>
  </si>
  <si>
    <t>Массаж  лица</t>
  </si>
  <si>
    <t>4.</t>
  </si>
  <si>
    <t>Массаж  воротниковой зоны</t>
  </si>
  <si>
    <t>6.</t>
  </si>
  <si>
    <t>7.</t>
  </si>
  <si>
    <t>Массаж  плечевого  сустава</t>
  </si>
  <si>
    <t>8.</t>
  </si>
  <si>
    <t>Массаж локтевого  сустава</t>
  </si>
  <si>
    <t>9.</t>
  </si>
  <si>
    <t>Массаж  лучезапястного сустава</t>
  </si>
  <si>
    <t>10.</t>
  </si>
  <si>
    <t>11.</t>
  </si>
  <si>
    <t>Массаж области грудной клетки</t>
  </si>
  <si>
    <t>12.</t>
  </si>
  <si>
    <t>Массаж  спины</t>
  </si>
  <si>
    <t>13.</t>
  </si>
  <si>
    <t>14.</t>
  </si>
  <si>
    <t>15.</t>
  </si>
  <si>
    <t>16.</t>
  </si>
  <si>
    <t>Массаж спины и поясницы</t>
  </si>
  <si>
    <t>17.</t>
  </si>
  <si>
    <t>18.</t>
  </si>
  <si>
    <t>19.</t>
  </si>
  <si>
    <t>Массаж области позвоночника</t>
  </si>
  <si>
    <t>20.</t>
  </si>
  <si>
    <t>21.</t>
  </si>
  <si>
    <t>22.</t>
  </si>
  <si>
    <t>Массаж тазобедренного сустава</t>
  </si>
  <si>
    <t>23.</t>
  </si>
  <si>
    <t>Массаж коленного сустава</t>
  </si>
  <si>
    <t>24.</t>
  </si>
  <si>
    <t>Массаж голеностопного сустава</t>
  </si>
  <si>
    <t>25.</t>
  </si>
  <si>
    <t>26.</t>
  </si>
  <si>
    <t>27.</t>
  </si>
  <si>
    <t>29.</t>
  </si>
  <si>
    <t>Общий массаж (у детей грудного и младшего дошкольного возраста)</t>
  </si>
  <si>
    <t>1.26.</t>
  </si>
  <si>
    <t xml:space="preserve">  Главный врач УЗ "ВОДКЦ"</t>
  </si>
  <si>
    <t>Точечный массаж</t>
  </si>
  <si>
    <t>Подготовка к проведению процедуры массажа</t>
  </si>
  <si>
    <t>подготовительный этап</t>
  </si>
  <si>
    <t>Цена услуги, рублей</t>
  </si>
  <si>
    <t>Стоимость медикаментов, рублей</t>
  </si>
  <si>
    <t>ИТОГО цена, рублей</t>
  </si>
  <si>
    <t>1.28.</t>
  </si>
  <si>
    <t>Утверждаю</t>
  </si>
  <si>
    <t>Главный врач УЗ "ВОДКЦ"</t>
  </si>
  <si>
    <t>___________</t>
  </si>
  <si>
    <t>м.п.</t>
  </si>
  <si>
    <t>№ п/п</t>
  </si>
  <si>
    <t>Единица измерения</t>
  </si>
  <si>
    <t>Цена, руб.</t>
  </si>
  <si>
    <t>консультация</t>
  </si>
  <si>
    <t>Консультация врача-специалиста высшей квалификационной категории терапевтического профиля</t>
  </si>
  <si>
    <t>Консультация врача-специалиста, кандидата медицинских наук терапевтического профиля</t>
  </si>
  <si>
    <t>Консультация врача-специалиста, доктора медицинских наук терапевтического профиля</t>
  </si>
  <si>
    <t>__________ Г.Т.Пузанова</t>
  </si>
  <si>
    <t>Стоимость медикаментов, руб.</t>
  </si>
  <si>
    <t>ИТОГО цена, руб.</t>
  </si>
  <si>
    <t>процедура</t>
  </si>
  <si>
    <t>П Р Е Й С К У Р А Н Т</t>
  </si>
  <si>
    <t>Постановка диагностических кожных скарификационных тестов</t>
  </si>
  <si>
    <t>манипуляция</t>
  </si>
  <si>
    <t>1.27.</t>
  </si>
  <si>
    <t>1.34.</t>
  </si>
  <si>
    <t>Отдельные операции</t>
  </si>
  <si>
    <t>1.1.2.</t>
  </si>
  <si>
    <t>полуавтоматическими дозаторами</t>
  </si>
  <si>
    <t>пипетирование</t>
  </si>
  <si>
    <t>регистрация</t>
  </si>
  <si>
    <t>проба</t>
  </si>
  <si>
    <t>2.1.</t>
  </si>
  <si>
    <t>Исследование</t>
  </si>
  <si>
    <t>исследование</t>
  </si>
  <si>
    <t>2.10.</t>
  </si>
  <si>
    <t>3.1.</t>
  </si>
  <si>
    <t>3.2.</t>
  </si>
  <si>
    <t>3.3.</t>
  </si>
  <si>
    <t>3.4.</t>
  </si>
  <si>
    <t>-</t>
  </si>
  <si>
    <t>Биохимические исследования:</t>
  </si>
  <si>
    <t>5.2.2.</t>
  </si>
  <si>
    <t>Соскоб на энтеробиоз</t>
  </si>
  <si>
    <t>Анализ кала (гельминты)</t>
  </si>
  <si>
    <t>Коагулограмма</t>
  </si>
  <si>
    <t>Забор крови для биохимического исследования, иммунологического исследования, исследования состояния гемостаза</t>
  </si>
  <si>
    <t>Копрограмма</t>
  </si>
  <si>
    <t>Анализ мочи по Нечипоренко</t>
  </si>
  <si>
    <t>Цена услуги, руб.</t>
  </si>
  <si>
    <t>Лечебная физкультура для терапевтических пациентов в период выздоровления или при хроническом течении заболевания:</t>
  </si>
  <si>
    <t>при индивидуальном методе занятий</t>
  </si>
  <si>
    <t>Лечебная физкультура для травматологических пациентов после иммобилизации при индивидуальном методе занятий</t>
  </si>
  <si>
    <t>Лечебная физкультура для травматологических пациентов после иммобилизации:</t>
  </si>
  <si>
    <t>Лечебная физкультура для неврологических пациентов при индивидуальном методе занятий</t>
  </si>
  <si>
    <t>Лечебная физкультура для неврологических пациентов:</t>
  </si>
  <si>
    <t>Лечебная физкультура при проведении корригирующей гимнастики с детьми школьного возраста при индивидуальном методе занятий</t>
  </si>
  <si>
    <t xml:space="preserve">Лечебная физкультура при проведении корригирующей гимнастики с детьми школьного возраста: </t>
  </si>
  <si>
    <t>Лечебная физкультура при проведении корригирующей гимнастики с детьми дошкольного возраста при индивидуальном методе занятий</t>
  </si>
  <si>
    <t>Лечебная физкультура при проведении корригирующей гимнастики с детьми дошкольного возраста:</t>
  </si>
  <si>
    <t>Стоимость медикаментов</t>
  </si>
  <si>
    <t>прием</t>
  </si>
  <si>
    <t>Манипуляции</t>
  </si>
  <si>
    <t>Промывание наружного слухового прохода</t>
  </si>
  <si>
    <t>2.2.</t>
  </si>
  <si>
    <t>Удаление серной пробки</t>
  </si>
  <si>
    <t>2.7.</t>
  </si>
  <si>
    <t>2.9.</t>
  </si>
  <si>
    <t>Промывание хронического уха аттиковой канюлей</t>
  </si>
  <si>
    <t>Промывание лакун миндалин</t>
  </si>
  <si>
    <t xml:space="preserve">                                                                       для граждан Республики Беларусь</t>
  </si>
  <si>
    <t>1.1.1.</t>
  </si>
  <si>
    <t>Рентгенологические исследования органов грудной полости:</t>
  </si>
  <si>
    <t>1.1.1.2.</t>
  </si>
  <si>
    <t xml:space="preserve">Рентгенография (обзорная) грудной полости: </t>
  </si>
  <si>
    <t>1.1.1.2.1.</t>
  </si>
  <si>
    <t>в одной проекции</t>
  </si>
  <si>
    <t>1.1.1.2.2.</t>
  </si>
  <si>
    <t>в двух проекциях</t>
  </si>
  <si>
    <t xml:space="preserve">Рентгенологические исследования органов брюшной полости (органов пищеварения): </t>
  </si>
  <si>
    <t>1.1.2.3.</t>
  </si>
  <si>
    <t xml:space="preserve">Рентгенография (обзорная) брюшной полости: </t>
  </si>
  <si>
    <t>1.1.2.5.</t>
  </si>
  <si>
    <t xml:space="preserve">Рентгеноскопия и рентгенография желудка по традиционной методике </t>
  </si>
  <si>
    <t>1.1.2.11.</t>
  </si>
  <si>
    <t>Ирригоскопия</t>
  </si>
  <si>
    <t>1.1.2.12.</t>
  </si>
  <si>
    <t>Ирригоскопия с двойным контрастированием</t>
  </si>
  <si>
    <t>1.1.3.</t>
  </si>
  <si>
    <t xml:space="preserve">Рентгенологические исследования костно-суставной системы: </t>
  </si>
  <si>
    <t>1.1.3.1.</t>
  </si>
  <si>
    <t xml:space="preserve">Рентгенография отдела позвоночника: </t>
  </si>
  <si>
    <t>1.1.3.1.1.</t>
  </si>
  <si>
    <t>1.1.3.1.2.</t>
  </si>
  <si>
    <t>1.1.3.2.</t>
  </si>
  <si>
    <t xml:space="preserve">Рентгенография периферических отделов скелета: </t>
  </si>
  <si>
    <t>1.1.3.2.1.</t>
  </si>
  <si>
    <t>1.1.3.2.2.</t>
  </si>
  <si>
    <t>1.1.3.3.</t>
  </si>
  <si>
    <t xml:space="preserve">Рентгенография черепа: </t>
  </si>
  <si>
    <t>1.1.3.3.1.</t>
  </si>
  <si>
    <t>1.1.3.3.2.</t>
  </si>
  <si>
    <t>1.1.3.4.</t>
  </si>
  <si>
    <t>Рентгенография придаточных пазух носа</t>
  </si>
  <si>
    <t>1.1.3.7.</t>
  </si>
  <si>
    <t>Рентгенография костей носа</t>
  </si>
  <si>
    <t>1.1.3.11.</t>
  </si>
  <si>
    <t>Рентгенография ключицы</t>
  </si>
  <si>
    <t>1.1.3.12.</t>
  </si>
  <si>
    <t>Рентгенография лопатки в двух проекциях</t>
  </si>
  <si>
    <t>1.1.3.13.</t>
  </si>
  <si>
    <t>Рентгенография ребер</t>
  </si>
  <si>
    <t>1.1.3.17.</t>
  </si>
  <si>
    <t>Рентгенография костей таза</t>
  </si>
  <si>
    <t>Рентгенография (обзорная) брюшной полости</t>
  </si>
  <si>
    <t>1.1.3.5.</t>
  </si>
  <si>
    <t>Рентгенография височно-челюстного сустава</t>
  </si>
  <si>
    <t>1.1.3.6.</t>
  </si>
  <si>
    <t>Рентгенография нижней челюсти               (в одной проекции)</t>
  </si>
  <si>
    <t>1.1.3.10.</t>
  </si>
  <si>
    <t>Рентгенография височной кости</t>
  </si>
  <si>
    <t>1.1.3.14.</t>
  </si>
  <si>
    <t>Рентгенография грудины</t>
  </si>
  <si>
    <t>1.1.3.16.</t>
  </si>
  <si>
    <t>Функциональное исследование позвоночника</t>
  </si>
  <si>
    <t>__________Г.Т.Пузанова</t>
  </si>
  <si>
    <t>ИТОГО цена,руб.</t>
  </si>
  <si>
    <t xml:space="preserve">Ультразвуковое исследование органов брюшной полости: </t>
  </si>
  <si>
    <t>3.1.1.</t>
  </si>
  <si>
    <t>Печень, желчный пузырь без определения функции:</t>
  </si>
  <si>
    <t>3.1.1.1.</t>
  </si>
  <si>
    <t>на цветных цифровых ультразвуковых аппаратах с наличием сложного программного обеспечения (количество цифровых каналов более 512)</t>
  </si>
  <si>
    <t>3.1.2.</t>
  </si>
  <si>
    <t>Печень, желчный пузырь с определением функции:</t>
  </si>
  <si>
    <t>3.1.2.1.</t>
  </si>
  <si>
    <t>3.1.2.2.</t>
  </si>
  <si>
    <t>3.1.3.</t>
  </si>
  <si>
    <t>Поджелудочная железа</t>
  </si>
  <si>
    <t>3.1.3.1.</t>
  </si>
  <si>
    <t>3.1.5.</t>
  </si>
  <si>
    <t>Селезенка</t>
  </si>
  <si>
    <t>3.1.5.1.</t>
  </si>
  <si>
    <t>3.1.6.</t>
  </si>
  <si>
    <t>Кишечник без заполнения жидкостью</t>
  </si>
  <si>
    <t>3.1.6.1.</t>
  </si>
  <si>
    <t>3.1.7.</t>
  </si>
  <si>
    <t>Желудок с заполнением жидкостью</t>
  </si>
  <si>
    <t>3.1.7.1.</t>
  </si>
  <si>
    <t xml:space="preserve">Ультразвуковое исследование органов мочеполовой системы: </t>
  </si>
  <si>
    <t>3.2.1.</t>
  </si>
  <si>
    <t>Почки и надпочечники</t>
  </si>
  <si>
    <t>3.2.1.1.</t>
  </si>
  <si>
    <t>3.2.2.</t>
  </si>
  <si>
    <t>Мочевой пузырь</t>
  </si>
  <si>
    <t>3.2.2.1.</t>
  </si>
  <si>
    <t>3.2.3.</t>
  </si>
  <si>
    <t>Мочевой пузырь с определением остаточной мочи</t>
  </si>
  <si>
    <t>3.2.3.1.</t>
  </si>
  <si>
    <t>3.2.4.</t>
  </si>
  <si>
    <t>Почки, надпочечники и мочевой пузырь</t>
  </si>
  <si>
    <t>3.2.4.1.</t>
  </si>
  <si>
    <t>3.2.5.</t>
  </si>
  <si>
    <t>Почки, надпочечники и мочевой пузырь с определением остаточной  мочи</t>
  </si>
  <si>
    <t>3.2.5.1.</t>
  </si>
  <si>
    <t>3.2.8.</t>
  </si>
  <si>
    <t>Мошонка</t>
  </si>
  <si>
    <t>3.2.8.1.</t>
  </si>
  <si>
    <t>3.2.9.</t>
  </si>
  <si>
    <t>Половой член</t>
  </si>
  <si>
    <t>3.2.9.1.</t>
  </si>
  <si>
    <t>3.2.10.</t>
  </si>
  <si>
    <t>Матка и придатки с мочевым пузырем (трансабдоминально)</t>
  </si>
  <si>
    <t>3.2.10.1.</t>
  </si>
  <si>
    <t>3.2.16.</t>
  </si>
  <si>
    <t>Органы брюшной полости и почки (печень и желчный пузырь без определения функции, поджелудочная железа, селезенка, почки и надпочечники, кишечник без заполнения жидкостью)</t>
  </si>
  <si>
    <t>3.2.16.1.</t>
  </si>
  <si>
    <t xml:space="preserve">Ультразвуковое исследование других органов: </t>
  </si>
  <si>
    <t>3.3.1.</t>
  </si>
  <si>
    <t>Щитовидная железа с лимфатическими поверхностными узлами</t>
  </si>
  <si>
    <t>3.3.1.1.</t>
  </si>
  <si>
    <t>3.3.2.</t>
  </si>
  <si>
    <t>Молочные железы с лимфатическими поверхностными узлами</t>
  </si>
  <si>
    <t>3.3.2.1.</t>
  </si>
  <si>
    <t>3.3.3.</t>
  </si>
  <si>
    <t>Слюнные железы (или подчелюстные или околоушные)</t>
  </si>
  <si>
    <t>3.3.3.1.</t>
  </si>
  <si>
    <t>3.3.4.</t>
  </si>
  <si>
    <t>Мягкие ткани</t>
  </si>
  <si>
    <t>3.3.4.1.</t>
  </si>
  <si>
    <t>3.3.6.</t>
  </si>
  <si>
    <t>Суставы парные</t>
  </si>
  <si>
    <t>3.3.6.1.</t>
  </si>
  <si>
    <t>3.3.7.</t>
  </si>
  <si>
    <t>Глазные орбиты</t>
  </si>
  <si>
    <t>3.3.7.1.</t>
  </si>
  <si>
    <t>3.3.8.</t>
  </si>
  <si>
    <t>Головной мозг новорожденного</t>
  </si>
  <si>
    <t>3.3.8.1.</t>
  </si>
  <si>
    <t>3.3.9.</t>
  </si>
  <si>
    <t>Внутренние органы новорожденного</t>
  </si>
  <si>
    <t>3.3.9.1.</t>
  </si>
  <si>
    <t>3.3.10.</t>
  </si>
  <si>
    <t>Плевральная полость</t>
  </si>
  <si>
    <t>3.3.10.1.</t>
  </si>
  <si>
    <t>3.3.11.</t>
  </si>
  <si>
    <t>Лимфатические узлы (одна область с обеих сторон)</t>
  </si>
  <si>
    <t>3.3.11.1.</t>
  </si>
  <si>
    <t xml:space="preserve">Специальные ультразвуковые исследования: </t>
  </si>
  <si>
    <t>3.4.10.</t>
  </si>
  <si>
    <t>Эхокардиография (М+В режим + допплер + цветное картирование)</t>
  </si>
  <si>
    <t>3.4.10.1.</t>
  </si>
  <si>
    <t>Стоимость медикаментов руб.</t>
  </si>
  <si>
    <t>Элетролечение:</t>
  </si>
  <si>
    <t>Гальванизация общая, местная</t>
  </si>
  <si>
    <t>Электрофорез постоянным, импульсным токами</t>
  </si>
  <si>
    <t>Электродиагностика</t>
  </si>
  <si>
    <t>Электростимуляция нервно-мышечных структур в области лица</t>
  </si>
  <si>
    <t>Электростимуляция нервно-мышечных структур в области туловища, конечностей</t>
  </si>
  <si>
    <t>Электросон, трансцеребральная электротерапия</t>
  </si>
  <si>
    <t>Амплипульстерапия</t>
  </si>
  <si>
    <t>Электротерапия импульсными токами низкой частоты</t>
  </si>
  <si>
    <t>Ультратонотерапия</t>
  </si>
  <si>
    <t>Дарсонвализация местная</t>
  </si>
  <si>
    <t>Ультравысокочастотная терапия</t>
  </si>
  <si>
    <t>Дециметроволновая терапия</t>
  </si>
  <si>
    <t>Сантиметроволновая терапия</t>
  </si>
  <si>
    <t>Микроволновая терапия полостная</t>
  </si>
  <si>
    <t>1.30.</t>
  </si>
  <si>
    <t>Магнитотерапия местная</t>
  </si>
  <si>
    <t>Магнитостимуляция</t>
  </si>
  <si>
    <t>Светолечение:</t>
  </si>
  <si>
    <t>Определение биодозы</t>
  </si>
  <si>
    <t>Ультрафиолетовое облучение общее</t>
  </si>
  <si>
    <t>2.4.</t>
  </si>
  <si>
    <t>Ультрафиолетовое облучение местное</t>
  </si>
  <si>
    <t>2.6.</t>
  </si>
  <si>
    <t>Лазеротерапия чрескожая</t>
  </si>
  <si>
    <t>Лазеропунктура</t>
  </si>
  <si>
    <t>Надвенное лазерное облучение</t>
  </si>
  <si>
    <t>Воздействие факторами механической природы</t>
  </si>
  <si>
    <t>Ультразвуковая терапия</t>
  </si>
  <si>
    <t>Ультразвуковая терапия через воду</t>
  </si>
  <si>
    <t>Ультрафонофорез</t>
  </si>
  <si>
    <t>Ингаляционная терапия:</t>
  </si>
  <si>
    <t>4.4.</t>
  </si>
  <si>
    <t>Ингаляции лекарственные</t>
  </si>
  <si>
    <t>4.5.</t>
  </si>
  <si>
    <t>Ингаляции ультразвуковые</t>
  </si>
  <si>
    <t>Термолечение</t>
  </si>
  <si>
    <t>7.1.</t>
  </si>
  <si>
    <t>Парафиновые аппликации</t>
  </si>
  <si>
    <t>Тариф, руб.</t>
  </si>
  <si>
    <t>Стоимость мед-тов, руб.</t>
  </si>
  <si>
    <t>Эндоскопическая диагностика:</t>
  </si>
  <si>
    <t>6.1.</t>
  </si>
  <si>
    <t>Эндоскопические диагностические исследования:</t>
  </si>
  <si>
    <t>6.1.3.</t>
  </si>
  <si>
    <t>эзофагогастродуоденоскопия</t>
  </si>
  <si>
    <t>6.1.3.2.</t>
  </si>
  <si>
    <t>на видеоэндоскопической системе без функции хромоскопии</t>
  </si>
  <si>
    <t>6.1.3.3.</t>
  </si>
  <si>
    <t>на фиброэндоскопах</t>
  </si>
  <si>
    <t>Лучевая диагностика</t>
  </si>
  <si>
    <t>1.1.7</t>
  </si>
  <si>
    <t>1.1.7.1</t>
  </si>
  <si>
    <t>1.1.7.2</t>
  </si>
  <si>
    <t>1.1.7.3</t>
  </si>
  <si>
    <t>1.1.7.4</t>
  </si>
  <si>
    <t>1.1.7.5</t>
  </si>
  <si>
    <t>к/день</t>
  </si>
  <si>
    <t xml:space="preserve">Функциональная диагностика: </t>
  </si>
  <si>
    <t>5.1.</t>
  </si>
  <si>
    <t xml:space="preserve">Электрокардиографические исследования: </t>
  </si>
  <si>
    <t>5.1.1.</t>
  </si>
  <si>
    <t xml:space="preserve">Электрокардиограмма в 12 отведениях: </t>
  </si>
  <si>
    <t>5.1.1.1.</t>
  </si>
  <si>
    <t>Электрокардиограмма в 12 отведениях без функциональных проб</t>
  </si>
  <si>
    <t>5.1.1.2.</t>
  </si>
  <si>
    <t>Электрокардиограмма в 12 отведениях с функциональными пробами (за одну пробу)</t>
  </si>
  <si>
    <t>5.1.2.1.</t>
  </si>
  <si>
    <t>Электрокардиографическое исследование с непрерывной суточной регистрацией электрокардиограммы в период свободной активности пациента (холтеровское мониторирование) стандартное</t>
  </si>
  <si>
    <t>5.1.2.2.</t>
  </si>
  <si>
    <t>Электрокардиографическое исследование с непрерывной суточной регистрацией электрокардиограммы в период свободной активности пациента (холтеровское мониторирование) стандартное с дополнительными функциями</t>
  </si>
  <si>
    <t>5.3.1.</t>
  </si>
  <si>
    <t>Исследование функции внешнего дыхания без функциональных проб</t>
  </si>
  <si>
    <t>5.3.2.</t>
  </si>
  <si>
    <t>Проведение функциональной пробы при исследовании функции внешнего дыхания (за одну пробу)</t>
  </si>
  <si>
    <t>5.3.3.</t>
  </si>
  <si>
    <t>Пневмотахометрия</t>
  </si>
  <si>
    <t>5.3.4.</t>
  </si>
  <si>
    <t>Регистрация кривой поток – объем форсированного выдоха</t>
  </si>
  <si>
    <t>5.4.2.</t>
  </si>
  <si>
    <t>Электроэнцефалография с компьютерной обработкой данных</t>
  </si>
  <si>
    <t>5.4.3.</t>
  </si>
  <si>
    <t>Электроэнцефалография с функциональными пробами (фотостимуляцией, гипервентиляцией, фоностимуляцией)</t>
  </si>
  <si>
    <t>5.6.1.</t>
  </si>
  <si>
    <t>Динамическое исследование артериального давления при непрерывной суточной регистрации (суточное мониторирование артериального давления – СМАД) стандартное</t>
  </si>
  <si>
    <t xml:space="preserve"> Главный врач УЗ "ВОДКЦ"</t>
  </si>
  <si>
    <t>3</t>
  </si>
  <si>
    <t xml:space="preserve">      </t>
  </si>
  <si>
    <t>Цена услуги</t>
  </si>
  <si>
    <t>ИТОГО цена</t>
  </si>
  <si>
    <t>Массаж верхней конечности, надплечья и области лопатки</t>
  </si>
  <si>
    <t>Массаж мышц передней брюшной стенки</t>
  </si>
  <si>
    <t>Массаж пояснично-крестцовой области</t>
  </si>
  <si>
    <t>Сегментарный массаж пояснично-крестцовой области</t>
  </si>
  <si>
    <t>Массаж шейно-грудного отдела позвоночника</t>
  </si>
  <si>
    <t>Сегментарный массаж шейно-грудного отдела позвоночника</t>
  </si>
  <si>
    <t>Массаж нижней конечности и поясницы</t>
  </si>
  <si>
    <t xml:space="preserve"> для граждан Республики Беларусь</t>
  </si>
  <si>
    <t>прием и регистрация проб</t>
  </si>
  <si>
    <t>Взятие крови:</t>
  </si>
  <si>
    <t>1.4.2.</t>
  </si>
  <si>
    <t>1.4.3.</t>
  </si>
  <si>
    <t>из вены</t>
  </si>
  <si>
    <t>обработка крови для получения:</t>
  </si>
  <si>
    <t>1.5.1.</t>
  </si>
  <si>
    <t>сыворотки</t>
  </si>
  <si>
    <t>1.5.2.</t>
  </si>
  <si>
    <t>плазмы</t>
  </si>
  <si>
    <t>Общеклинические лабораторные исследования</t>
  </si>
  <si>
    <t>исследования мочи мануальными методами:</t>
  </si>
  <si>
    <t>2.1.1.</t>
  </si>
  <si>
    <t>определение количества, цвета, прозрачности, наличия осадка, относительной плотности, pH</t>
  </si>
  <si>
    <t>2.1.2.</t>
  </si>
  <si>
    <t>обнаружение глюкозы экспресс-тестом</t>
  </si>
  <si>
    <t>2.1.3.</t>
  </si>
  <si>
    <t>обнаружение белка:</t>
  </si>
  <si>
    <t>2.1.3.1.</t>
  </si>
  <si>
    <t>экспресс-тестом</t>
  </si>
  <si>
    <t>2.1.3.2.</t>
  </si>
  <si>
    <t>с сульфосалициловой кислотой</t>
  </si>
  <si>
    <t>2.1.4.</t>
  </si>
  <si>
    <t>определение белка</t>
  </si>
  <si>
    <t>2.1.4.1.</t>
  </si>
  <si>
    <t>2.1.6.</t>
  </si>
  <si>
    <t>обнаружение кетоновых тел экспресс-тестом</t>
  </si>
  <si>
    <t>2.1.7.</t>
  </si>
  <si>
    <t>обнаружение билирубина экспресс-тестом</t>
  </si>
  <si>
    <t>2.1.8.</t>
  </si>
  <si>
    <t>обнаружение уробилиновых тел экспресс-тестом</t>
  </si>
  <si>
    <t>2.1.9.</t>
  </si>
  <si>
    <t>микроскопическое исследование осадка:</t>
  </si>
  <si>
    <t>2.1.9.1.</t>
  </si>
  <si>
    <t>в норме</t>
  </si>
  <si>
    <t>2.1.9.2.</t>
  </si>
  <si>
    <t>при патологии (белок в моче)</t>
  </si>
  <si>
    <t>2.1.10.</t>
  </si>
  <si>
    <t>подсчет  количества форменных элементов методом Нечипоренко</t>
  </si>
  <si>
    <t>2.1.11.</t>
  </si>
  <si>
    <t>определение концентрационной способности почек по Зимницкому</t>
  </si>
  <si>
    <t>2.1.12.</t>
  </si>
  <si>
    <t>проба Сулковича</t>
  </si>
  <si>
    <t>2.8.</t>
  </si>
  <si>
    <t>микроскопическое исследование биоматериала различной локализации:</t>
  </si>
  <si>
    <t>2.8.1.</t>
  </si>
  <si>
    <t>исследование отделяемого полости носа (риноцитограмма), одна локализация</t>
  </si>
  <si>
    <t>исследование  кала:</t>
  </si>
  <si>
    <t>2.9.1.</t>
  </si>
  <si>
    <t>определение цвета, формы, запаха, примесей, слизи, рН</t>
  </si>
  <si>
    <t>2.9.4.</t>
  </si>
  <si>
    <t>реакция на скрытую кровь:</t>
  </si>
  <si>
    <t>2.9.4.2.</t>
  </si>
  <si>
    <t>экспресс-тест (иммунохроматография)</t>
  </si>
  <si>
    <t>2.9.5.</t>
  </si>
  <si>
    <t>микроскопическое исследование:</t>
  </si>
  <si>
    <t>2.9.5.1.</t>
  </si>
  <si>
    <t>в 3 препаратах</t>
  </si>
  <si>
    <t>исследование отделяемого мочеполовых органов (из уретры, цервикального канала, влагалища, секрета предстательной железы):</t>
  </si>
  <si>
    <t>2.10.1.2.</t>
  </si>
  <si>
    <t>препаратов, окрашенных метиленовым синим</t>
  </si>
  <si>
    <t>2.13.</t>
  </si>
  <si>
    <t>общеклинические паразитологические исследования:</t>
  </si>
  <si>
    <t>2.13.1.</t>
  </si>
  <si>
    <t>обнаружение простейших</t>
  </si>
  <si>
    <t>2.13.2.</t>
  </si>
  <si>
    <t>обнаружение яиц гельминтов:</t>
  </si>
  <si>
    <t>2.13.2.1.</t>
  </si>
  <si>
    <t>методом Като (1 препарат)</t>
  </si>
  <si>
    <t>2.13.7.</t>
  </si>
  <si>
    <t>исследование соскоба на энтеробиоз (в 3 препаратах)</t>
  </si>
  <si>
    <t>2.14.</t>
  </si>
  <si>
    <t>регистрация результатов и исследований:</t>
  </si>
  <si>
    <t>2.14.1.</t>
  </si>
  <si>
    <t>неавтоматизированная регистрация результатов исследований</t>
  </si>
  <si>
    <t>Гематологические исследования:</t>
  </si>
  <si>
    <t>исследования крови:</t>
  </si>
  <si>
    <t>приготовление препарата периферической крови для цитоморфологического исследования (изготовление мазков крови, фиксация, окраска):</t>
  </si>
  <si>
    <t>ручным методом</t>
  </si>
  <si>
    <t>микроскопический (морфологический) анализ клеток в препарате преиферической крови с описанием форменных элементов (визуальное микроскопические исследование):</t>
  </si>
  <si>
    <t>без патологии</t>
  </si>
  <si>
    <t>с патологическими изменениями</t>
  </si>
  <si>
    <t>подсчет ретикулоцитов:</t>
  </si>
  <si>
    <t>суправитальной окраской</t>
  </si>
  <si>
    <t>3.1.8.</t>
  </si>
  <si>
    <t>подсчет тромбоцитов:</t>
  </si>
  <si>
    <t>3.1.8.1.</t>
  </si>
  <si>
    <t>в окрашенных мазках по Фонио</t>
  </si>
  <si>
    <t>3.1.11.</t>
  </si>
  <si>
    <t>исследование пробы крови с использованием гематологических анализаторов:</t>
  </si>
  <si>
    <t>3.1.11.2.</t>
  </si>
  <si>
    <t>автоматических, без дифференцировки лейкоцитарной формулы</t>
  </si>
  <si>
    <t>3.1.11.2.1.</t>
  </si>
  <si>
    <t>3.1.12.</t>
  </si>
  <si>
    <t>определение скорости оседания эритроцитов:</t>
  </si>
  <si>
    <t>3.1.12.1.</t>
  </si>
  <si>
    <t>неавтоматизированным методом</t>
  </si>
  <si>
    <t>Исследование крови на гликированный гемоглобин HbA1C</t>
  </si>
  <si>
    <t>исследование крови:</t>
  </si>
  <si>
    <t>исследование сыворотки (плазмы) крови:</t>
  </si>
  <si>
    <t>5.1.1.3.</t>
  </si>
  <si>
    <t>проведенение исследований с использованием многоканальных биохимических автоанализаторов:</t>
  </si>
  <si>
    <t>5.1.1.3.3.</t>
  </si>
  <si>
    <t>высокой производительности (производительность-свыше 300 исследований в час):</t>
  </si>
  <si>
    <t>5.1.1.3.3.1.</t>
  </si>
  <si>
    <t>с неавтоматизированной регистрацией результатов исследований</t>
  </si>
  <si>
    <t>5.1.1.3.3.1.1.</t>
  </si>
  <si>
    <t>определение активности альфа-амилазы</t>
  </si>
  <si>
    <t>5.1.1.3.3.1.2.</t>
  </si>
  <si>
    <t>определение активности аспартатаминитрансферазы</t>
  </si>
  <si>
    <t>5.1.1.3.3.1.3.</t>
  </si>
  <si>
    <t>определение активности аланинаминотрансферазы</t>
  </si>
  <si>
    <t>5.1.1.3.3.1.4.</t>
  </si>
  <si>
    <t>определение альбумина</t>
  </si>
  <si>
    <t>5.1.1.3.3.1.5.</t>
  </si>
  <si>
    <t>определение общего билирубина</t>
  </si>
  <si>
    <t>5.1.1.3.3.1.6.</t>
  </si>
  <si>
    <t>определение прямого билирубина</t>
  </si>
  <si>
    <t>5.1.1.3.3.1.7.</t>
  </si>
  <si>
    <t>определение активности гамма-глутамил-транспептидазы</t>
  </si>
  <si>
    <t>5.1.1.3.3.1.8.</t>
  </si>
  <si>
    <t>определение глюкозы</t>
  </si>
  <si>
    <t>5.1.1.3.3.1.9.</t>
  </si>
  <si>
    <t>определение железа</t>
  </si>
  <si>
    <t>5.1.1.3.3.1.10.</t>
  </si>
  <si>
    <t>определение железосвязывающей способности сыворотки</t>
  </si>
  <si>
    <t>5.1.1.3.3.1.11.</t>
  </si>
  <si>
    <t>5.1.1.3.3.1.12.</t>
  </si>
  <si>
    <t>определение общего кальция</t>
  </si>
  <si>
    <t>5.1.1.3.3.1.13.</t>
  </si>
  <si>
    <t>определение креатинина</t>
  </si>
  <si>
    <t>5.1.1.3.3.1.14.</t>
  </si>
  <si>
    <t>определение активности лактатдегидрогеназы</t>
  </si>
  <si>
    <t>5.1.1.3.3.1.15.</t>
  </si>
  <si>
    <t xml:space="preserve">определение концентрации магния </t>
  </si>
  <si>
    <t>5.1.1.3.3.1.16.</t>
  </si>
  <si>
    <t>определение мочевой кислоты</t>
  </si>
  <si>
    <t>5.1.1.3.3.1.17.</t>
  </si>
  <si>
    <t>определение мочевины</t>
  </si>
  <si>
    <t>5.1.1.3.3.1.18.</t>
  </si>
  <si>
    <t>определение общего белка</t>
  </si>
  <si>
    <t>5.1.1.3.3.1.19.</t>
  </si>
  <si>
    <t>5.1.1.3.3.1.20.</t>
  </si>
  <si>
    <t>определение неогранического фосфора</t>
  </si>
  <si>
    <t>5.1.1.3.3.1.21.</t>
  </si>
  <si>
    <t>определение общего холестерина</t>
  </si>
  <si>
    <t>5.1.1.3.3.1.22.</t>
  </si>
  <si>
    <t>определение холестерина липопротеинов высокой плотности</t>
  </si>
  <si>
    <t>5.1.1.3.3.1.23.</t>
  </si>
  <si>
    <t>определение холестерина липопротеинов низкой плотности</t>
  </si>
  <si>
    <t>5.1.1.3.3.1.24.</t>
  </si>
  <si>
    <t>определение активности щелочной фосфотазы</t>
  </si>
  <si>
    <t>5.1.1.4.</t>
  </si>
  <si>
    <t>определение концентрации электролитов с использованием автоматических ионоселективных анализаторов (1 проба)</t>
  </si>
  <si>
    <t>5.1.2.</t>
  </si>
  <si>
    <t>исследование цельной крови:</t>
  </si>
  <si>
    <t>определение глюкозы в цельной крови:</t>
  </si>
  <si>
    <t>5.1.2.1.1.</t>
  </si>
  <si>
    <t>с использованием автоматических анализаторов</t>
  </si>
  <si>
    <t>5.2.</t>
  </si>
  <si>
    <t>исследование мочи:</t>
  </si>
  <si>
    <t>расчет индексов функциональных и нагрузочных проб</t>
  </si>
  <si>
    <t>расчет</t>
  </si>
  <si>
    <t>Исследования состояния гемостаза:</t>
  </si>
  <si>
    <t>отдельные манипуляции, калибровка и контроль качества исследований:</t>
  </si>
  <si>
    <t>6.1.1.</t>
  </si>
  <si>
    <t>обработка венозной крови для получения плазмы:</t>
  </si>
  <si>
    <t>6.1.1.2.</t>
  </si>
  <si>
    <t>бестромбоцитарной</t>
  </si>
  <si>
    <t>6.3.2.</t>
  </si>
  <si>
    <t>исследования вторичного (плазменного) гемостаза:</t>
  </si>
  <si>
    <t>6.3.2.2.1.</t>
  </si>
  <si>
    <t>проведение исследований с помощью полуавтоматических оптико-механических анализаторов гемостаза:</t>
  </si>
  <si>
    <t>6.3.2.2.1.1.</t>
  </si>
  <si>
    <t>скрининговые тесты:</t>
  </si>
  <si>
    <t>определение активированного частичного тромбопластинового времени (далее - АЧТВ)</t>
  </si>
  <si>
    <t>6.3.2.2.1.3.</t>
  </si>
  <si>
    <t>6.3.2.4.</t>
  </si>
  <si>
    <t>проведение исследований с помощью термостата с прозрачными стенками (далее-ТПС)</t>
  </si>
  <si>
    <t>6.3.2.4.4.</t>
  </si>
  <si>
    <t>определение содержания фибриногена в плазме крови:</t>
  </si>
  <si>
    <t>6.3.2.4.4.2.</t>
  </si>
  <si>
    <t>весовым методом по Рутберг</t>
  </si>
  <si>
    <t>Иммунологические исследования:</t>
  </si>
  <si>
    <t>пробоподготовка</t>
  </si>
  <si>
    <t>7.4.</t>
  </si>
  <si>
    <t>метод иммунохроматографии:</t>
  </si>
  <si>
    <t>7.4.1.</t>
  </si>
  <si>
    <t>метод иммунохроматографии (экспресс-диагностика, качественное определение):</t>
  </si>
  <si>
    <t>7.4.1.2.</t>
  </si>
  <si>
    <t>в кале</t>
  </si>
  <si>
    <t>7.6.</t>
  </si>
  <si>
    <t>определение функциональной активности Т-и В-лимфоцитов и других клеток в периферической крови:</t>
  </si>
  <si>
    <t>7.6.1.</t>
  </si>
  <si>
    <t>методом розеткообразования:</t>
  </si>
  <si>
    <t>7.6.1.1.</t>
  </si>
  <si>
    <t>7.6.1.1.1.</t>
  </si>
  <si>
    <t>постановка и учет результатов исследования Т-лимфоцитов общих</t>
  </si>
  <si>
    <t>7.6.1.1.2.</t>
  </si>
  <si>
    <t>постановка и учет результатов исследования Т-хелперов</t>
  </si>
  <si>
    <t>7.6.1.1.3.</t>
  </si>
  <si>
    <t>постановка и учет результатов исследования Т-лимфоцитов "активных"</t>
  </si>
  <si>
    <t>7.6.1.1.4.</t>
  </si>
  <si>
    <t>постановка и учет результатов исследования В-лимфоцитов</t>
  </si>
  <si>
    <t>7.20.</t>
  </si>
  <si>
    <t>определение активности анти-О-стрептолизина в сыворотке крови:</t>
  </si>
  <si>
    <t>7.20.2.</t>
  </si>
  <si>
    <t>латекс-тест</t>
  </si>
  <si>
    <t>7.22.</t>
  </si>
  <si>
    <t>определение ревматоидного фактора в сыворотке крови:</t>
  </si>
  <si>
    <t>7.22.2.</t>
  </si>
  <si>
    <t>7.24.</t>
  </si>
  <si>
    <t>исследование маркеров аллергии методом иммуноблоттинга:</t>
  </si>
  <si>
    <t>7.24.1.</t>
  </si>
  <si>
    <t>автоматическая регистрация результатов исследований</t>
  </si>
  <si>
    <t>Проба Сулковича</t>
  </si>
  <si>
    <t>Анализ мочи по Зимницому</t>
  </si>
  <si>
    <t>Анализ кала на простейшие</t>
  </si>
  <si>
    <t>Анализ кала на скрытую кровь</t>
  </si>
  <si>
    <t>Гинекологический мазок</t>
  </si>
  <si>
    <t>Риноцитограмма (за две локализации)</t>
  </si>
  <si>
    <t xml:space="preserve">Цена, руб. </t>
  </si>
  <si>
    <t>Консультация врача-специалиста, доцента, кандидата медицинских наук хирургического профиля</t>
  </si>
  <si>
    <t>6.3.</t>
  </si>
  <si>
    <t>Прочие манипуляции:</t>
  </si>
  <si>
    <t>6.3.1.2.</t>
  </si>
  <si>
    <t>на видеоэндоскопической системе без функции  хромоскопии</t>
  </si>
  <si>
    <t>6.3.1.3.</t>
  </si>
  <si>
    <t>на фиброэндоскопе</t>
  </si>
  <si>
    <t>УТВЕРЖДАЮ</t>
  </si>
  <si>
    <t>1процед.</t>
  </si>
  <si>
    <t xml:space="preserve">Массаж нижней конечности </t>
  </si>
  <si>
    <t xml:space="preserve">                      П Р Е Й С К У Р А Н Т   Ц Е Н</t>
  </si>
  <si>
    <t xml:space="preserve">ОАК с  анализатором (с исп.автоматического ланцета) </t>
  </si>
  <si>
    <t>ОАК +тромбоциты</t>
  </si>
  <si>
    <t xml:space="preserve">ОАК с анализатором( с использ. автоматического ланцета) </t>
  </si>
  <si>
    <t xml:space="preserve">ОАК с анализатором ( с использ.автоматического ланцета) </t>
  </si>
  <si>
    <t xml:space="preserve">ОАК +тромбоциты </t>
  </si>
  <si>
    <t>Круговое иссечение крайней плоти</t>
  </si>
  <si>
    <t>операция</t>
  </si>
  <si>
    <t xml:space="preserve">                     на проведение  исследований по лабораторной диагностике</t>
  </si>
  <si>
    <t xml:space="preserve">                                                               П Р Е Й С К У Р А Н Т  Ц Е Н</t>
  </si>
  <si>
    <t xml:space="preserve">                                                                      П Р Е Й С К У Р А Н Т  Ц Е Н </t>
  </si>
  <si>
    <t xml:space="preserve">      Прейскурант цен</t>
  </si>
  <si>
    <t xml:space="preserve">Консультация врача-специалиста второй квалификационной категории </t>
  </si>
  <si>
    <t>терапевтического профиля</t>
  </si>
  <si>
    <t xml:space="preserve"> хирургического профиля</t>
  </si>
  <si>
    <t xml:space="preserve">Консультация врача-специалиста первой квалификационной категории </t>
  </si>
  <si>
    <t xml:space="preserve">Консультация врача-специалиста, доктора медицинских наук </t>
  </si>
  <si>
    <t>определение протромбинового (тромбопластинового) времени с тромбопластин-кальциевой смесью с автоматическим выражением в виде МНО.</t>
  </si>
  <si>
    <r>
      <t xml:space="preserve">Определение аллерген-специфических антител IgE в сыворотке с помощью стандартизированного иммуноблота </t>
    </r>
    <r>
      <rPr>
        <b/>
        <sz val="12"/>
        <rFont val="Times New Roman"/>
        <family val="1"/>
        <charset val="204"/>
      </rPr>
      <t>(панель№4)</t>
    </r>
    <r>
      <rPr>
        <sz val="12"/>
        <rFont val="Times New Roman"/>
        <family val="1"/>
        <charset val="204"/>
      </rPr>
      <t xml:space="preserve"> (производитель Германия)</t>
    </r>
  </si>
  <si>
    <t>исследование крови на гликированный гемоглобин</t>
  </si>
  <si>
    <t xml:space="preserve">                                           П Р Е Й С К У Р А Н Т   Ц Е Н</t>
  </si>
  <si>
    <t xml:space="preserve">П Р Е Й С К У Р А Н Т   Ц Е Н </t>
  </si>
  <si>
    <t>1.1.7.20.1</t>
  </si>
  <si>
    <t>1.1.7.20.2</t>
  </si>
  <si>
    <t>1.1.7.20.3</t>
  </si>
  <si>
    <t>1.1.7.20.5</t>
  </si>
  <si>
    <t>1.1.7.20.6</t>
  </si>
  <si>
    <t>____________Г.Т.Пузанова</t>
  </si>
  <si>
    <t xml:space="preserve">          Прейскурант  цен </t>
  </si>
  <si>
    <t>на проведение платных медицинских услуг по оториноларингологии</t>
  </si>
  <si>
    <t>Стоимость, руб.</t>
  </si>
  <si>
    <t>П Р Е Й С К У Р А Н Т    Ц Е Н</t>
  </si>
  <si>
    <t>на проведение иммунизации</t>
  </si>
  <si>
    <t>для граждан Республики Беларусь</t>
  </si>
  <si>
    <t>Массаж стопы  голени</t>
  </si>
  <si>
    <t>П О Л И К Л И Н И  К А</t>
  </si>
  <si>
    <t xml:space="preserve">Рентгенологические исследования                              </t>
  </si>
  <si>
    <t>С Т А Ц И О Н А Р</t>
  </si>
  <si>
    <t xml:space="preserve"> Рентгенологические исследования</t>
  </si>
  <si>
    <t>Электрокардиографическое исследование с непрерывной суточной регистрацией электрокардиограммы в период свободной активности пациента (холтеровское мониторирование):</t>
  </si>
  <si>
    <t>5.3.</t>
  </si>
  <si>
    <t xml:space="preserve">Исследование функции внешнего дыхания (на автоматизированном оборудовании): </t>
  </si>
  <si>
    <t>5.4.</t>
  </si>
  <si>
    <t>Электроэнцефалографические исследования:</t>
  </si>
  <si>
    <t>5.6.</t>
  </si>
  <si>
    <t>Динамическое исследование артериального давления при непрерывной суточной регистрации (суточное мониторирование артериального давления – СМАД)</t>
  </si>
  <si>
    <t>Цена услуги, 
руб.</t>
  </si>
  <si>
    <t xml:space="preserve"> Г.Т.Пузанова</t>
  </si>
  <si>
    <t xml:space="preserve">на проведение рентгеновской компьютерной томографии </t>
  </si>
  <si>
    <t>Рентгеновская компьютерная томография (КТ) со спиральной многосрезовой технологией сканирования 64 среза:</t>
  </si>
  <si>
    <t>КТ головного мозга без контрастного усиления</t>
  </si>
  <si>
    <t>КТ головного мозга с контрастным усилением</t>
  </si>
  <si>
    <t>КТ лицевого черепа без контрастного усиления</t>
  </si>
  <si>
    <t>КТ лицевого черепа с контрастным усилением</t>
  </si>
  <si>
    <t>КТ шеи без контрастного усиления</t>
  </si>
  <si>
    <t>КТ шеи с контрастным усилением</t>
  </si>
  <si>
    <t>КТ грудной полости без контрастного усиления</t>
  </si>
  <si>
    <t>КТ грудной полости с контрастным усилением</t>
  </si>
  <si>
    <t>КТ брюшной полости без контрастного усиления</t>
  </si>
  <si>
    <t>КТ брюшной полости с контрастным усилением</t>
  </si>
  <si>
    <t>КТ таза без контрастного усиления</t>
  </si>
  <si>
    <t>КТ таза с контрастным усилением</t>
  </si>
  <si>
    <t>КТ позвоночного сегмента без контрастного усиления</t>
  </si>
  <si>
    <t>КТ позвоночного сегмента с контрастным усилением</t>
  </si>
  <si>
    <t>КТ отдела позвоночника без контрастного усиления</t>
  </si>
  <si>
    <t>КТ отдела позвоночника с контрастным усилением</t>
  </si>
  <si>
    <t>КТ костей и суставов без контрастного усиления</t>
  </si>
  <si>
    <t>КТ костей и суставов с контрастным усилением</t>
  </si>
  <si>
    <t>КТ - ангиография</t>
  </si>
  <si>
    <t>Специальные методы обработки изображений</t>
  </si>
  <si>
    <t>MRP, MIP, MinIP, SSD, криволинейная реконструкция</t>
  </si>
  <si>
    <t>прикладные органоспецифические программы</t>
  </si>
  <si>
    <t xml:space="preserve">по урологии </t>
  </si>
  <si>
    <t>_____________ Г.Т.Пузанова</t>
  </si>
  <si>
    <t>Прием врача-оториноларинголога</t>
  </si>
  <si>
    <t>1.1</t>
  </si>
  <si>
    <t>Прием врача-оториноларинголога первичный 
(для стационара)</t>
  </si>
  <si>
    <t>1.2</t>
  </si>
  <si>
    <t>Прием врача-оториноларинголога повторный 
(для стационара)</t>
  </si>
  <si>
    <t>2.1</t>
  </si>
  <si>
    <t>2.2</t>
  </si>
  <si>
    <t>2.9</t>
  </si>
  <si>
    <t>Импедансометрия</t>
  </si>
  <si>
    <t>2.10</t>
  </si>
  <si>
    <t>2.16</t>
  </si>
  <si>
    <t>на проведение платных медицинских услуг по офтальмологии</t>
  </si>
  <si>
    <t>Прием врача-офтальмолога</t>
  </si>
  <si>
    <t>Первичный прием врача-офтальмолога
(для стационара)</t>
  </si>
  <si>
    <t>Повторный прием врача-офтальмолога
(для стационара)</t>
  </si>
  <si>
    <t>Контактная коррекция зрения</t>
  </si>
  <si>
    <t>Подбор контактных линз (первичный)</t>
  </si>
  <si>
    <t>Подбор контактных линз (повторный)</t>
  </si>
  <si>
    <t>Диагностические офтальмологические исследования</t>
  </si>
  <si>
    <t>3.1</t>
  </si>
  <si>
    <t>Исследование полей зрения (периметрия)</t>
  </si>
  <si>
    <t>3.2</t>
  </si>
  <si>
    <t xml:space="preserve">Компьютерная периметрия </t>
  </si>
  <si>
    <t>3.3</t>
  </si>
  <si>
    <t>Исследование переднего отрезка глаза с помощью щелевой лампы (биомикроскопия)</t>
  </si>
  <si>
    <t>3.4</t>
  </si>
  <si>
    <t>Измерение внутриглазного давления (тонометрия)</t>
  </si>
  <si>
    <t>3.5</t>
  </si>
  <si>
    <t>Суточная тонометрия</t>
  </si>
  <si>
    <t>3.7</t>
  </si>
  <si>
    <t>Тонография</t>
  </si>
  <si>
    <t>3.8</t>
  </si>
  <si>
    <t>Авторефрактометрия</t>
  </si>
  <si>
    <t>3.9</t>
  </si>
  <si>
    <t>Авторефрактокератометрия</t>
  </si>
  <si>
    <t>3.10</t>
  </si>
  <si>
    <t>Рефрактометрия</t>
  </si>
  <si>
    <t>3.11</t>
  </si>
  <si>
    <t>Эхобиометрия</t>
  </si>
  <si>
    <t>3.12</t>
  </si>
  <si>
    <t>Эхоскопия «А» методом</t>
  </si>
  <si>
    <t>3.13</t>
  </si>
  <si>
    <t>Эхоскопия «Б» методом</t>
  </si>
  <si>
    <t>3.14</t>
  </si>
  <si>
    <t>Гониоскопия</t>
  </si>
  <si>
    <t>3.15</t>
  </si>
  <si>
    <t>Осмотр глазного дна с фундус-линзой</t>
  </si>
  <si>
    <t>3.17</t>
  </si>
  <si>
    <t>Биомикроскопия глазного дна</t>
  </si>
  <si>
    <t>4</t>
  </si>
  <si>
    <t>Офтальмологические манипуляции</t>
  </si>
  <si>
    <t>4.1</t>
  </si>
  <si>
    <t>Мазок с конъюнктивы для исследования на флору и чувствительность к антибиотикам</t>
  </si>
  <si>
    <t>4.2</t>
  </si>
  <si>
    <t>Промывание слезных путей</t>
  </si>
  <si>
    <t>4.3</t>
  </si>
  <si>
    <t>Эпиляция ресниц</t>
  </si>
  <si>
    <t>4.4</t>
  </si>
  <si>
    <t>Массаж век с тушированием</t>
  </si>
  <si>
    <t xml:space="preserve">    П Р Е Й С К У Р А Н Т  Ц Е Н</t>
  </si>
  <si>
    <t xml:space="preserve">Цена процедуры в расчете на 1 пациента, руб. </t>
  </si>
  <si>
    <t>по проведению платных консультаций врачей-специалистов                                               для граждан Республики Беларусь</t>
  </si>
  <si>
    <t xml:space="preserve">                     на проведение платных эндоскопических диагностических  исследований</t>
  </si>
  <si>
    <t xml:space="preserve">             для граждан Республики Беларусь</t>
  </si>
  <si>
    <t>6.3.1. взятие биопсийного материала на гистологическое исследование  для взрослого населения                                                                          (по желанию пациента)</t>
  </si>
  <si>
    <r>
      <t xml:space="preserve">Определение аллерген-специфических антител IgE в сыворотке с помощью стандартизированного иммуноблота </t>
    </r>
    <r>
      <rPr>
        <b/>
        <sz val="12"/>
        <rFont val="Times New Roman"/>
        <family val="1"/>
        <charset val="204"/>
      </rPr>
      <t xml:space="preserve">(панель№3 ) </t>
    </r>
    <r>
      <rPr>
        <sz val="12"/>
        <rFont val="Times New Roman"/>
        <family val="1"/>
        <charset val="204"/>
      </rPr>
      <t>(производитель Германия)</t>
    </r>
  </si>
  <si>
    <t>Приложение к прейскуранту цен на проведение лабораторных исследований для граждан Республики Беларусь</t>
  </si>
  <si>
    <t xml:space="preserve">Наименование платной медицинской услуги </t>
  </si>
  <si>
    <t>исследование маркеров аллергии методом иммуноблоттинга с забором крови (для стационара)</t>
  </si>
  <si>
    <t>Аллерген из пыльцы полевицы белой</t>
  </si>
  <si>
    <t>4.8.</t>
  </si>
  <si>
    <t>Галотерапия, камерная спелеотерапия (до 6 человек)</t>
  </si>
  <si>
    <t>процедура на 1 пациента</t>
  </si>
  <si>
    <t>Аллерген из домашней пыли dermatophagodies farinae</t>
  </si>
  <si>
    <t>Аллерген из домашней пыли dermatophagodies pteronyssinus</t>
  </si>
  <si>
    <t>Постановка диагностических кожных прик-тестов</t>
  </si>
  <si>
    <t>2.3.</t>
  </si>
  <si>
    <t>2.5.</t>
  </si>
  <si>
    <t>Комплексная лучевая диагностика</t>
  </si>
  <si>
    <t>Комплескная рентгеновская компьютерная томография (КТ) со спиральной многосрезовой технологией сканирования 64 среза:</t>
  </si>
  <si>
    <t>2.1.1</t>
  </si>
  <si>
    <t>КТ грудной и брюшной полости без контрастного усиления</t>
  </si>
  <si>
    <t>2.1.2</t>
  </si>
  <si>
    <t>КТ грудной и брюшной полости с контрастным усилением</t>
  </si>
  <si>
    <t>2.1.3</t>
  </si>
  <si>
    <t>КТ двух отделов позвоночника без контрастного усиления</t>
  </si>
  <si>
    <t>2.1.4</t>
  </si>
  <si>
    <t>КТ двух отделов позвоночника с контрастным усилением</t>
  </si>
  <si>
    <r>
      <rPr>
        <b/>
        <i/>
        <u/>
        <sz val="10.5"/>
        <color indexed="8"/>
        <rFont val="Times New Roman"/>
        <family val="1"/>
        <charset val="204"/>
      </rPr>
      <t>Примечание:</t>
    </r>
    <r>
      <rPr>
        <sz val="10.5"/>
        <color indexed="8"/>
        <rFont val="Times New Roman"/>
        <family val="1"/>
        <charset val="204"/>
      </rPr>
      <t xml:space="preserve"> Для записи результатов исследования, при себе иметь компакт-диск формата DVD-R.</t>
    </r>
  </si>
  <si>
    <t>______________Г.Т. Пузанова</t>
  </si>
  <si>
    <t>"____"_____________2022 года</t>
  </si>
  <si>
    <t xml:space="preserve">      ПРЕЙСКУРАНТ ЦЕН</t>
  </si>
  <si>
    <t>на проведение платной услуги по выдаче сертификата</t>
  </si>
  <si>
    <t>о вакцинации против коронавирусной инфекции COVID-19</t>
  </si>
  <si>
    <t>срок действия с 01 февраля 2022 года</t>
  </si>
  <si>
    <t>Наименование услуги</t>
  </si>
  <si>
    <t>Цена услуги с НДС, руб.</t>
  </si>
  <si>
    <t>в т.ч. НДС.</t>
  </si>
  <si>
    <t>Выдача сертификата о вакцинации против коронавирусной инфекции COVID-19</t>
  </si>
  <si>
    <t>услуга</t>
  </si>
  <si>
    <t>на проведение платной услуги: ксерокопирование</t>
  </si>
  <si>
    <t>Ксерокопирование</t>
  </si>
  <si>
    <t xml:space="preserve">                                                          по проведению исследований по ультразвуковой диагностике</t>
  </si>
  <si>
    <t xml:space="preserve">                                                               для граждан Республики Беларусь</t>
  </si>
  <si>
    <t xml:space="preserve">                  на проведение массажных  процедур </t>
  </si>
  <si>
    <r>
      <t xml:space="preserve">__________ </t>
    </r>
    <r>
      <rPr>
        <sz val="12"/>
        <rFont val="Times New Roman"/>
        <family val="1"/>
        <charset val="204"/>
      </rPr>
      <t>Г.Т.Пузанова</t>
    </r>
  </si>
  <si>
    <t>Аллерген из шерсти кошки</t>
  </si>
  <si>
    <t>Аллерген из коровьего молока</t>
  </si>
  <si>
    <t>Аллерген из мяса курицы</t>
  </si>
  <si>
    <t>Аллерген из овсяной крупы</t>
  </si>
  <si>
    <t>Аллерген из пшеничной муки</t>
  </si>
  <si>
    <t>Аллерген из свинины</t>
  </si>
  <si>
    <t>_______________ Г.Т.Пузанова</t>
  </si>
  <si>
    <r>
      <rPr>
        <b/>
        <u/>
        <sz val="12"/>
        <color indexed="8"/>
        <rFont val="Times New Roman"/>
        <family val="1"/>
        <charset val="204"/>
      </rPr>
      <t>Примечание</t>
    </r>
    <r>
      <rPr>
        <sz val="12"/>
        <color indexed="8"/>
        <rFont val="Times New Roman"/>
        <family val="1"/>
        <charset val="204"/>
      </rPr>
      <t>: пациент дополнительно оплачивает стоимость лекарственных средств и изделий медицинского назначения, фактически затраченных на проведение операции и наркоза. Работа анестезиологического персонала  в стоимость операции учтена.</t>
    </r>
  </si>
  <si>
    <t>Прочие оториноларингологические манипуляции</t>
  </si>
  <si>
    <t>Эндоскопический осмотр полости носа и носоглотки</t>
  </si>
  <si>
    <t xml:space="preserve">                       для граждан Республики Беларусь</t>
  </si>
  <si>
    <t>7.4.1.1</t>
  </si>
  <si>
    <t>в биологических жидкостях  (определение вируса Эпштейн Барра)</t>
  </si>
  <si>
    <t>определение вируса Эпштейн Барра</t>
  </si>
  <si>
    <r>
      <t xml:space="preserve">Определение аллерген-специфических антител IgE в сыворотке с помощью стандартизированного иммуноблота </t>
    </r>
    <r>
      <rPr>
        <b/>
        <sz val="12"/>
        <rFont val="Times New Roman"/>
        <family val="1"/>
        <charset val="204"/>
      </rPr>
      <t xml:space="preserve">(панель№2) </t>
    </r>
    <r>
      <rPr>
        <sz val="12"/>
        <rFont val="Times New Roman"/>
        <family val="1"/>
        <charset val="204"/>
      </rPr>
      <t>(производитель Германия)</t>
    </r>
  </si>
  <si>
    <t>7.22.3.</t>
  </si>
  <si>
    <t>определение СРБ (С-реактивного белка) в сыворотке крови:</t>
  </si>
  <si>
    <t>7.22.3.1.</t>
  </si>
  <si>
    <t>Ст-ть 
мед-тов, руб.</t>
  </si>
  <si>
    <t>ОБЩИЙ АНАЛИЗ КРОВИ ( ОКДП; Филиал №2; Филиал №3; Филиал №5)</t>
  </si>
  <si>
    <t>ОБЩИЙ АНАЛИЗ КРОВИ (Филиал №4; Педиатрическое отделение №2)</t>
  </si>
  <si>
    <t xml:space="preserve">ОБЩИЙ АНАЛИЗ КРОВИ (Педиатрическое отд-е №3) </t>
  </si>
  <si>
    <t>ОБЩИЙ АНАЛИЗ КРОВИ  (Стационар;  Филиал  №1):</t>
  </si>
  <si>
    <t>Ультразвуковые иследования, выполняемые в комплексе:</t>
  </si>
  <si>
    <t>Комплексное ультразвуковое исследование органов брюшной полости и почек (печень и желчный пузырь без определения функции, поджелудочная железа, селезенка, почки и надпочечники, кишечник без заполнения жидкостью) со щитовидной железой и лимфатическими поверхностными узлами</t>
  </si>
  <si>
    <t>Комплексное ультразвуковое исследование почек  со щитовидной железой и лимфатическим поверхностными узлами</t>
  </si>
  <si>
    <t>Комплексное ультразвуковое исследование почек, надпочечников с головным мозгом новорожденного</t>
  </si>
  <si>
    <t>Комплексное ультразвуковое исследование суставов парных (одного вида) с головным мозгом новорожденного</t>
  </si>
  <si>
    <t>Комплексное ультразвуковое исследование лимфатических узлов
 (две области с обеих сторон)</t>
  </si>
  <si>
    <t>Комплексное ультразвуковое исследование лимфатических узлов
 (три области с обеих сторон)</t>
  </si>
  <si>
    <t>Комплексное ультразвуковое исследование суставов парных (два вида)</t>
  </si>
  <si>
    <t>Комплексное ультразвуковое исследование суставов парных (три вида)</t>
  </si>
  <si>
    <t>_______________  Г.Т.Пузанова</t>
  </si>
  <si>
    <t>Цена услуги 
с НДС, руб.</t>
  </si>
  <si>
    <t>в том числе НДС, руб.</t>
  </si>
  <si>
    <t>Пребывание в стационаре родителя, ухаживающего за ребенком (общая палата)</t>
  </si>
  <si>
    <r>
      <t xml:space="preserve">Пребывание в стационаре родителя, ухаживающего за ребенком </t>
    </r>
    <r>
      <rPr>
        <u/>
        <sz val="12"/>
        <rFont val="Times New Roman"/>
        <family val="1"/>
        <charset val="204"/>
      </rPr>
      <t>в педиатрическом отделении до года</t>
    </r>
    <r>
      <rPr>
        <sz val="12"/>
        <rFont val="Times New Roman"/>
        <family val="1"/>
        <charset val="204"/>
      </rPr>
      <t xml:space="preserve"> (отдельная палата)</t>
    </r>
  </si>
  <si>
    <r>
      <t xml:space="preserve">Пребывание в стационаре родителя, ухаживающего за ребенком </t>
    </r>
    <r>
      <rPr>
        <u/>
        <sz val="12"/>
        <rFont val="Times New Roman"/>
        <family val="1"/>
        <charset val="204"/>
      </rPr>
      <t>в педиатрическом отделении для лечения детей с нефрологическими заболеваниями</t>
    </r>
    <r>
      <rPr>
        <sz val="12"/>
        <rFont val="Times New Roman"/>
        <family val="1"/>
        <charset val="204"/>
      </rPr>
      <t xml:space="preserve"> (отдельная палата)</t>
    </r>
  </si>
  <si>
    <r>
      <t xml:space="preserve">Пребывание в стационаре родителя, ухаживающего за ребенком </t>
    </r>
    <r>
      <rPr>
        <u/>
        <sz val="12"/>
        <rFont val="Times New Roman"/>
        <family val="1"/>
        <charset val="204"/>
      </rPr>
      <t>в педиатрическом отделении для лечения детей с пульмонологическими заболеваниями</t>
    </r>
    <r>
      <rPr>
        <sz val="12"/>
        <rFont val="Times New Roman"/>
        <family val="1"/>
        <charset val="204"/>
      </rPr>
      <t xml:space="preserve"> (отдельная палата)</t>
    </r>
  </si>
  <si>
    <r>
      <t xml:space="preserve">Пребывание в стационаре родителя, ухаживающего за ребенком </t>
    </r>
    <r>
      <rPr>
        <u/>
        <sz val="12"/>
        <rFont val="Times New Roman"/>
        <family val="1"/>
        <charset val="204"/>
      </rPr>
      <t>в хирургическом отделении</t>
    </r>
    <r>
      <rPr>
        <sz val="12"/>
        <rFont val="Times New Roman"/>
        <family val="1"/>
        <charset val="204"/>
      </rPr>
      <t xml:space="preserve"> (отдельная палата)</t>
    </r>
  </si>
  <si>
    <r>
      <t xml:space="preserve">Пребывание в стационаре родителя, ухаживающего за ребенком </t>
    </r>
    <r>
      <rPr>
        <u/>
        <sz val="12"/>
        <rFont val="Times New Roman"/>
        <family val="1"/>
        <charset val="204"/>
      </rPr>
      <t>в травматолого-ортопедическом отделении</t>
    </r>
    <r>
      <rPr>
        <sz val="12"/>
        <rFont val="Times New Roman"/>
        <family val="1"/>
        <charset val="204"/>
      </rPr>
      <t xml:space="preserve"> (отдельная палата)</t>
    </r>
  </si>
  <si>
    <r>
      <t xml:space="preserve">Пребывание в стационаре родителя, ухаживающего за ребенком </t>
    </r>
    <r>
      <rPr>
        <u/>
        <sz val="12"/>
        <rFont val="Times New Roman"/>
        <family val="1"/>
        <charset val="204"/>
      </rPr>
      <t>в неврологическом отделении</t>
    </r>
    <r>
      <rPr>
        <sz val="12"/>
        <rFont val="Times New Roman"/>
        <family val="1"/>
        <charset val="204"/>
      </rPr>
      <t xml:space="preserve"> (отдельная палата)</t>
    </r>
  </si>
  <si>
    <r>
      <t xml:space="preserve">Пребывание в стационаре родителя, ухаживающего за ребенком </t>
    </r>
    <r>
      <rPr>
        <u/>
        <sz val="12"/>
        <rFont val="Times New Roman"/>
        <family val="1"/>
        <charset val="204"/>
      </rPr>
      <t>в педиатрическом отделении для лечения детей с кардиологическими и ревматологическими заболеваниями</t>
    </r>
    <r>
      <rPr>
        <sz val="12"/>
        <rFont val="Times New Roman"/>
        <family val="1"/>
        <charset val="204"/>
      </rPr>
      <t xml:space="preserve"> (отдельная палата)</t>
    </r>
  </si>
  <si>
    <r>
      <t xml:space="preserve">Пребывание в стационаре родителя, ухаживающего за ребенком </t>
    </r>
    <r>
      <rPr>
        <u/>
        <sz val="12"/>
        <rFont val="Times New Roman"/>
        <family val="1"/>
        <charset val="204"/>
      </rPr>
      <t>в оториноларингологическом (гнойном) отделении</t>
    </r>
    <r>
      <rPr>
        <sz val="12"/>
        <rFont val="Times New Roman"/>
        <family val="1"/>
        <charset val="204"/>
      </rPr>
      <t xml:space="preserve"> (отдельная палата)</t>
    </r>
  </si>
  <si>
    <r>
      <t xml:space="preserve">Пребывание в стационаре родителя, ухаживающего за ребенком </t>
    </r>
    <r>
      <rPr>
        <u/>
        <sz val="12"/>
        <rFont val="Times New Roman"/>
        <family val="1"/>
        <charset val="204"/>
      </rPr>
      <t>в офтальмологическом отделении</t>
    </r>
    <r>
      <rPr>
        <sz val="12"/>
        <rFont val="Times New Roman"/>
        <family val="1"/>
        <charset val="204"/>
      </rPr>
      <t xml:space="preserve"> (отдельная палата)</t>
    </r>
  </si>
  <si>
    <r>
      <t xml:space="preserve">Пребывание в стационаре родителя, ухаживающего за ребенком </t>
    </r>
    <r>
      <rPr>
        <u/>
        <sz val="12"/>
        <rFont val="Times New Roman"/>
        <family val="1"/>
        <charset val="204"/>
      </rPr>
      <t>в инфекционном отделении</t>
    </r>
    <r>
      <rPr>
        <sz val="12"/>
        <rFont val="Times New Roman"/>
        <family val="1"/>
        <charset val="204"/>
      </rPr>
      <t xml:space="preserve"> (отдельная палата)</t>
    </r>
  </si>
  <si>
    <r>
      <t xml:space="preserve">Пребывание в стационаре родителя, ухаживающего за ребенком </t>
    </r>
    <r>
      <rPr>
        <u/>
        <sz val="12"/>
        <rFont val="Times New Roman"/>
        <family val="1"/>
        <charset val="204"/>
      </rPr>
      <t>в педиатрическом отделении для недоношенных детей</t>
    </r>
    <r>
      <rPr>
        <sz val="12"/>
        <rFont val="Times New Roman"/>
        <family val="1"/>
        <charset val="204"/>
      </rPr>
      <t xml:space="preserve"> (отдельная палата)</t>
    </r>
  </si>
  <si>
    <r>
      <t xml:space="preserve">Пребывание в стационаре родителя, ухаживающего за ребенком </t>
    </r>
    <r>
      <rPr>
        <u/>
        <sz val="12"/>
        <rFont val="Times New Roman"/>
        <family val="1"/>
        <charset val="204"/>
      </rPr>
      <t>в педиатрическом отделении для лечения детей с аллергическими заболеваниями</t>
    </r>
    <r>
      <rPr>
        <sz val="12"/>
        <rFont val="Times New Roman"/>
        <family val="1"/>
        <charset val="204"/>
      </rPr>
      <t xml:space="preserve"> (отдельная палата)</t>
    </r>
  </si>
  <si>
    <r>
      <t xml:space="preserve">Пребывание в стационаре родителя, ухаживающего за ребенком </t>
    </r>
    <r>
      <rPr>
        <u/>
        <sz val="12"/>
        <rFont val="Times New Roman"/>
        <family val="1"/>
        <charset val="204"/>
      </rPr>
      <t>в педиатрическом отделении для лечения детей с эндокринологическими заболеваниями</t>
    </r>
    <r>
      <rPr>
        <sz val="12"/>
        <rFont val="Times New Roman"/>
        <family val="1"/>
        <charset val="204"/>
      </rPr>
      <t xml:space="preserve"> (отдельная палата)</t>
    </r>
  </si>
  <si>
    <t>"____" __________ 2023 г.</t>
  </si>
  <si>
    <t>"__" __________ 2023 г.</t>
  </si>
  <si>
    <t>ПРЕЙСКУРАНТ ЦЕН
на оказание платных медицинских услуг
по физиотерапии для граждан Республики Беларусь</t>
  </si>
  <si>
    <t>Примечание: при ультразвуковом обследовании при себе необходимо иметь пеленку или полотенце.</t>
  </si>
  <si>
    <t>"___"  _______    2023 г.</t>
  </si>
  <si>
    <t xml:space="preserve">                                                         Срок действия с 02 мая 2023 года</t>
  </si>
  <si>
    <t>2.1.5</t>
  </si>
  <si>
    <t>КТ брюшной полости и таза без контрастного усиления</t>
  </si>
  <si>
    <t>2.1.6</t>
  </si>
  <si>
    <t>КТ брюшной полости и таза с контрастным усилением</t>
  </si>
  <si>
    <t xml:space="preserve">                                             для граждан Республики Беларусь</t>
  </si>
  <si>
    <t xml:space="preserve">                                  Срок действия с 01 июня 2023 г.</t>
  </si>
  <si>
    <t>"____" _______ 2023 г.</t>
  </si>
  <si>
    <t>на проведение платных услуг по аллергологии для граждан 
Республики Беларусь</t>
  </si>
  <si>
    <t>"___" _________  2023 г.</t>
  </si>
  <si>
    <t xml:space="preserve">      на проведение платных медицинских услуг по лечебной    физкультуре    
для граждан Республики Беларусь</t>
  </si>
  <si>
    <t xml:space="preserve">                                                                 срок действия с 01 июня 2023 года</t>
  </si>
  <si>
    <t>Лечебная физкультура:</t>
  </si>
  <si>
    <t>при малогрупповом методе занятий                    
 (до 5 человек)</t>
  </si>
  <si>
    <t xml:space="preserve">при групповом методе занятий               
(от 6 до 15 человек) </t>
  </si>
  <si>
    <t>при малогрупповом методе занятий        
(до 5 человек)</t>
  </si>
  <si>
    <t xml:space="preserve">при групповом методе занятий                      
(от 6 до 15 человек) </t>
  </si>
  <si>
    <t xml:space="preserve"> при малогрупповом методе занятий                    
(до 5 человек)</t>
  </si>
  <si>
    <t xml:space="preserve">при групповом методе занятий           
(от 6 до 15 человек) </t>
  </si>
  <si>
    <t>при малогрупповом методе занятий            
(до 5 человек)</t>
  </si>
  <si>
    <t xml:space="preserve">при групповом методе занятий            
(от 6 до 15 человек) </t>
  </si>
  <si>
    <t>при малогрупповом методе занятий      
(до 5 человек)</t>
  </si>
  <si>
    <t xml:space="preserve">при групповом методе занятий                 
(от 6 до 15 человек) </t>
  </si>
  <si>
    <t>____________  Г.Т.Пузанова</t>
  </si>
  <si>
    <t>на проведения исследований по функциональной диагностики для граждан Республики Беларусь</t>
  </si>
  <si>
    <r>
      <t xml:space="preserve">Прививка против клещевого энцефалита вакциной </t>
    </r>
    <r>
      <rPr>
        <b/>
        <sz val="12"/>
        <rFont val="Times New Roman"/>
        <family val="1"/>
        <charset val="204"/>
      </rPr>
      <t>"Энцевир"</t>
    </r>
  </si>
  <si>
    <r>
      <t xml:space="preserve">Прививка против вируса папилломы человека вакциной </t>
    </r>
    <r>
      <rPr>
        <b/>
        <sz val="12"/>
        <rFont val="Times New Roman"/>
        <family val="1"/>
        <charset val="204"/>
      </rPr>
      <t>"Церварикс"</t>
    </r>
    <r>
      <rPr>
        <sz val="12"/>
        <rFont val="Times New Roman"/>
        <family val="1"/>
        <charset val="204"/>
      </rPr>
      <t xml:space="preserve"> рекомбинантной, адсорбированной </t>
    </r>
  </si>
  <si>
    <r>
      <t xml:space="preserve">Прививка для профилактики ротавирусной инфекции вакциной </t>
    </r>
    <r>
      <rPr>
        <b/>
        <sz val="12"/>
        <rFont val="Times New Roman"/>
        <family val="1"/>
        <charset val="204"/>
      </rPr>
      <t xml:space="preserve">"Рота-V-Эйд" </t>
    </r>
    <r>
      <rPr>
        <sz val="12"/>
        <rFont val="Times New Roman"/>
        <family val="1"/>
        <charset val="204"/>
      </rPr>
      <t>пентавалентной, живой</t>
    </r>
  </si>
  <si>
    <r>
      <t xml:space="preserve">Прививка против ветряной оспы вакциной </t>
    </r>
    <r>
      <rPr>
        <b/>
        <sz val="12"/>
        <rFont val="Times New Roman"/>
        <family val="1"/>
        <charset val="204"/>
      </rPr>
      <t xml:space="preserve">"Варилрикс" </t>
    </r>
  </si>
  <si>
    <r>
      <t xml:space="preserve">Прививка против менингококковой инфекции вакциной </t>
    </r>
    <r>
      <rPr>
        <b/>
        <sz val="12"/>
        <rFont val="Times New Roman"/>
        <family val="1"/>
        <charset val="204"/>
      </rPr>
      <t xml:space="preserve">"Труменба" </t>
    </r>
  </si>
  <si>
    <r>
      <t xml:space="preserve">Прививка против менингококковой инфекции вакциной </t>
    </r>
    <r>
      <rPr>
        <b/>
        <sz val="12"/>
        <rFont val="Times New Roman"/>
        <family val="1"/>
        <charset val="204"/>
      </rPr>
      <t>"Менактра"</t>
    </r>
  </si>
  <si>
    <r>
      <t xml:space="preserve">Проведение процедуры вакцинации против дифтерии, столбняка, коклюша вакциной 
</t>
    </r>
    <r>
      <rPr>
        <b/>
        <sz val="12"/>
        <rFont val="Times New Roman"/>
        <family val="1"/>
        <charset val="204"/>
      </rPr>
      <t>"Инфанрикс"</t>
    </r>
  </si>
  <si>
    <t>№
п/п</t>
  </si>
  <si>
    <t>Аллерген из пыльцы березы висячей</t>
  </si>
  <si>
    <t>Аллерген из пыльцы дуба черешчатого</t>
  </si>
  <si>
    <t>Аллерген из пыльцы клена ясенелистного</t>
  </si>
  <si>
    <t>Аллерген из пыльцы костра прямого</t>
  </si>
  <si>
    <t>Аллерген из пыльцы кукурузы обыкновенной</t>
  </si>
  <si>
    <t>Аллерген из пыльцы лебеды татарской</t>
  </si>
  <si>
    <t>1.11.</t>
  </si>
  <si>
    <t>Аллерген из пыльцы лисохвоста лугового</t>
  </si>
  <si>
    <t>Аллерген из пыльцы мятлика лугового</t>
  </si>
  <si>
    <t>Аллерген из пыльцы овсянницы луговой</t>
  </si>
  <si>
    <t>Аллерген из пыльцы ольхи клейкой</t>
  </si>
  <si>
    <t>1.15.</t>
  </si>
  <si>
    <t>Аллерген из пыльцы орешника (лещины обыкновенной)</t>
  </si>
  <si>
    <t>Аллерген из пыльцы подсолнечника однолетнего</t>
  </si>
  <si>
    <t>Аллерген из пыльцы полыни горькой</t>
  </si>
  <si>
    <t>Аллерген из пыльцы пырея ползучего</t>
  </si>
  <si>
    <t>Аллерген из пыльцы райграса пастбищного</t>
  </si>
  <si>
    <t>Аллерген из пыльцы тимофеевки луговой</t>
  </si>
  <si>
    <t>Срок действия с 04 июля 2023 г.</t>
  </si>
  <si>
    <r>
      <t xml:space="preserve">Прививка против клещевого энцефалита вакциной </t>
    </r>
    <r>
      <rPr>
        <b/>
        <sz val="12"/>
        <rFont val="Times New Roman"/>
        <family val="1"/>
        <charset val="204"/>
      </rPr>
      <t>"Клещ-Э-вак" (для детей)</t>
    </r>
  </si>
  <si>
    <r>
      <t xml:space="preserve">Прививка против вируса папилломы человека вакциной </t>
    </r>
    <r>
      <rPr>
        <b/>
        <sz val="12"/>
        <rFont val="Times New Roman"/>
        <family val="1"/>
        <charset val="204"/>
      </rPr>
      <t>"Гардасил"</t>
    </r>
  </si>
  <si>
    <r>
      <rPr>
        <b/>
        <i/>
        <u/>
        <sz val="11.5"/>
        <rFont val="Times New Roman"/>
        <family val="1"/>
        <charset val="204"/>
      </rPr>
      <t>Примечание:</t>
    </r>
    <r>
      <rPr>
        <sz val="11.5"/>
        <rFont val="Times New Roman"/>
        <family val="1"/>
        <charset val="204"/>
      </rPr>
      <t xml:space="preserve"> Для выполнения исследований при себе иметь пеленку или полотенце.
Стоимость фарм. препарата, в зависимости от пробы используемого при проведении: электрокардиограммы в 12 отведениях с функциональными пробами, при проведении  функциональной пробы при исследовании функции внешнего дыхания (за одну пробу), </t>
    </r>
    <r>
      <rPr>
        <u/>
        <sz val="11.5"/>
        <rFont val="Times New Roman"/>
        <family val="1"/>
        <charset val="204"/>
      </rPr>
      <t>оплачивается дополнительно</t>
    </r>
    <r>
      <rPr>
        <sz val="11.5"/>
        <rFont val="Times New Roman"/>
        <family val="1"/>
        <charset val="204"/>
      </rPr>
      <t>. 
Для выполнения исследований: п.5.1.2.1, п.5.1.2.2, п.5.6.1 - при себе необходимо иметь элементы питания (2 шт.)</t>
    </r>
  </si>
  <si>
    <t xml:space="preserve">                          Срок действия с 01 сентября 2023 г.</t>
  </si>
  <si>
    <r>
      <t xml:space="preserve">Проведение процедуры вакцинации против коклюша, дифтерии, столбняка, полиомиелита, вирусного гепатита В, гемофильной инфекции вакциной </t>
    </r>
    <r>
      <rPr>
        <b/>
        <sz val="12"/>
        <rFont val="Times New Roman"/>
        <family val="1"/>
        <charset val="204"/>
      </rPr>
      <t>"Гексаксим"</t>
    </r>
  </si>
  <si>
    <t>" ____ " ______________ 2023 г.</t>
  </si>
  <si>
    <t xml:space="preserve"> на платные услуги по кинезиотейпированию</t>
  </si>
  <si>
    <t>Срок действия с 01 декабря 2023 г.</t>
  </si>
  <si>
    <t>Итого цена,
руб.</t>
  </si>
  <si>
    <t>Современные методы физиотерапии</t>
  </si>
  <si>
    <t>Кинезиотейпирование для детей с возрастом от 0 месяца до 1 года</t>
  </si>
  <si>
    <t>1.1.1</t>
  </si>
  <si>
    <t>шейно-воротниковая зона</t>
  </si>
  <si>
    <t>1.1.2</t>
  </si>
  <si>
    <t>один сустав (плечевой, локтевой, лучезапястный, тазобедренный, коленный, голеностопный)</t>
  </si>
  <si>
    <t>1.1.3</t>
  </si>
  <si>
    <t>плечо</t>
  </si>
  <si>
    <t>1.1.4</t>
  </si>
  <si>
    <t>предплечье</t>
  </si>
  <si>
    <t>1.1.5</t>
  </si>
  <si>
    <t>кисть</t>
  </si>
  <si>
    <t>1.1.6</t>
  </si>
  <si>
    <t>спина (все отделы позвоночника)</t>
  </si>
  <si>
    <t>спина (грудной или поясничный отделы)</t>
  </si>
  <si>
    <t>1.1.8</t>
  </si>
  <si>
    <t>ягодицы</t>
  </si>
  <si>
    <t>1.1.9</t>
  </si>
  <si>
    <t>бедро</t>
  </si>
  <si>
    <t>1.1.10</t>
  </si>
  <si>
    <t>голень</t>
  </si>
  <si>
    <t>1.1.11</t>
  </si>
  <si>
    <t>стопа</t>
  </si>
  <si>
    <t>1.1.12</t>
  </si>
  <si>
    <t>лицо</t>
  </si>
  <si>
    <t>Кинезиотейпирование для детей с возрастом от 2 лет до 6 лет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</si>
  <si>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</si>
  <si>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</si>
  <si>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</si>
  <si>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</si>
  <si>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</si>
  <si>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</si>
  <si>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</si>
  <si>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</si>
  <si>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</si>
  <si>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</si>
  <si>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</si>
  <si>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</si>
  <si>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Кинезиотейпирование для детей с возрастом от 7 лет до 12 лет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</si>
  <si>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</si>
  <si>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</si>
  <si>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</si>
  <si>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</si>
  <si>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</si>
  <si>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</si>
  <si>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</si>
  <si>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</si>
  <si>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</si>
  <si>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</si>
  <si>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</si>
  <si>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</si>
  <si>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Кинезиотейпирование для детей с возрастом от 13 лет до 18 лет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</si>
  <si>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</si>
  <si>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</si>
  <si>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</si>
  <si>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</si>
  <si>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</si>
  <si>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</si>
  <si>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</si>
  <si>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</si>
  <si>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</si>
  <si>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</si>
  <si>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</si>
  <si>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</si>
  <si>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"___"  _____________  2024 г.</t>
  </si>
  <si>
    <t>Итого цена, руб.</t>
  </si>
  <si>
    <r>
      <t xml:space="preserve">Определение аллерген-специфических антител IgE в сыворотке с помощью стандартизированного иммуноблота </t>
    </r>
    <r>
      <rPr>
        <b/>
        <sz val="14"/>
        <rFont val="Times New Roman"/>
        <family val="1"/>
        <charset val="204"/>
      </rPr>
      <t xml:space="preserve">(панель№2 ) </t>
    </r>
    <r>
      <rPr>
        <sz val="14"/>
        <rFont val="Times New Roman"/>
        <family val="1"/>
        <charset val="204"/>
      </rPr>
      <t>с забором крови из вены</t>
    </r>
  </si>
  <si>
    <r>
      <t xml:space="preserve">Определение аллерген-специфических антител IgE в сыворотке с помощью стандартизированного иммуноблота </t>
    </r>
    <r>
      <rPr>
        <b/>
        <sz val="14"/>
        <rFont val="Times New Roman"/>
        <family val="1"/>
        <charset val="204"/>
      </rPr>
      <t xml:space="preserve">(панель№3 ) </t>
    </r>
    <r>
      <rPr>
        <sz val="14"/>
        <rFont val="Times New Roman"/>
        <family val="1"/>
        <charset val="204"/>
      </rPr>
      <t>с забором крови из вены</t>
    </r>
  </si>
  <si>
    <r>
      <t xml:space="preserve">Определение аллерген-специфических антител IgE в сыворотке с помощью стандартизированного иммуноблота </t>
    </r>
    <r>
      <rPr>
        <b/>
        <sz val="14"/>
        <rFont val="Times New Roman"/>
        <family val="1"/>
        <charset val="204"/>
      </rPr>
      <t xml:space="preserve">(панель№4) </t>
    </r>
    <r>
      <rPr>
        <sz val="14"/>
        <rFont val="Times New Roman"/>
        <family val="1"/>
        <charset val="204"/>
      </rPr>
      <t>с забором крови из вены</t>
    </r>
  </si>
  <si>
    <t>"_____ "____________ 2024 г.</t>
  </si>
  <si>
    <r>
      <t xml:space="preserve">Прививка против ветряной оспы вакциной </t>
    </r>
    <r>
      <rPr>
        <b/>
        <sz val="12"/>
        <rFont val="Times New Roman"/>
        <family val="1"/>
        <charset val="204"/>
      </rPr>
      <t xml:space="preserve">"VARICELLA" </t>
    </r>
  </si>
  <si>
    <t>"__" ______  2024 г.</t>
  </si>
  <si>
    <t xml:space="preserve">                                             Срок действия с  01 марта 2024 г.</t>
  </si>
  <si>
    <t>Комплексное ультразвуковое исследование лимфатических узлов (четыре области с обеих сторон)</t>
  </si>
  <si>
    <t>Комплексное ультразвуковое исследование лимфатических узлов (пять областей с обеих сторон)</t>
  </si>
  <si>
    <t>" ____ " ____________ 2024 г.</t>
  </si>
  <si>
    <t>по пребыванию в круглосуточном стационаре лица, ухаживающего за пациентом,</t>
  </si>
  <si>
    <t>срок действия с 01 марта 2024 г.</t>
  </si>
  <si>
    <r>
      <t xml:space="preserve">Прививка против клещевого энцефалита вакциной </t>
    </r>
    <r>
      <rPr>
        <b/>
        <sz val="12"/>
        <rFont val="Times New Roman"/>
        <family val="1"/>
        <charset val="204"/>
      </rPr>
      <t>"Клещ-Э-вак"(0,25 мл.)</t>
    </r>
  </si>
  <si>
    <r>
      <t xml:space="preserve">Прививка против клещевого энцефалита вакциной </t>
    </r>
    <r>
      <rPr>
        <b/>
        <sz val="12"/>
        <rFont val="Times New Roman"/>
        <family val="1"/>
        <charset val="204"/>
      </rPr>
      <t xml:space="preserve">"Тиковак Джуниор" </t>
    </r>
  </si>
  <si>
    <r>
      <t xml:space="preserve">Прививка против клещевого энцефалита вакциной </t>
    </r>
    <r>
      <rPr>
        <b/>
        <sz val="12"/>
        <rFont val="Times New Roman"/>
        <family val="1"/>
        <charset val="204"/>
      </rPr>
      <t xml:space="preserve">"Тиковак " </t>
    </r>
  </si>
  <si>
    <t>" ____ " ___________ 2024 г.</t>
  </si>
  <si>
    <t>срок действия с 01 апреля 2024 г.</t>
  </si>
  <si>
    <t>2.1.7</t>
  </si>
  <si>
    <t>КТ грудной, брюшной полости и таза без контрастного усиления</t>
  </si>
  <si>
    <t>2.1.8</t>
  </si>
  <si>
    <t>КТ грудной, брюшной полости и таза с контрастным усилением</t>
  </si>
  <si>
    <t>"____ " _______  2024  г.</t>
  </si>
  <si>
    <t xml:space="preserve">                                                                     на проведение рентгенологических исследований</t>
  </si>
  <si>
    <t xml:space="preserve">       Срок действия с 01 апреля 2024 г.</t>
  </si>
  <si>
    <t>"___" _______  2024 г.</t>
  </si>
  <si>
    <t xml:space="preserve">       срок действия с 01 апреля 2024 года</t>
  </si>
  <si>
    <r>
      <t xml:space="preserve">Прививка для профилактики гепатита А вакциной </t>
    </r>
    <r>
      <rPr>
        <b/>
        <sz val="12"/>
        <rFont val="Times New Roman"/>
        <family val="1"/>
        <charset val="204"/>
      </rPr>
      <t>"Хаврикс"</t>
    </r>
  </si>
  <si>
    <r>
      <t xml:space="preserve">для всего спектра гематологических исследований в понятии "общий анализ крови",  с использованием автоматического ланцета
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(в стационаре; ф-ле №1)</t>
    </r>
  </si>
  <si>
    <r>
      <t xml:space="preserve">для всего спектра гематологических исследований в понятии "общий анализ крови",  с использованием автоматического ланцета 
</t>
    </r>
    <r>
      <rPr>
        <b/>
        <i/>
        <sz val="12"/>
        <rFont val="Times New Roman"/>
        <family val="1"/>
        <charset val="204"/>
      </rPr>
      <t>(в ОКДП; ф-лах поликлиник; п/о №2; п/о №3)</t>
    </r>
  </si>
  <si>
    <r>
      <t xml:space="preserve">с ручной подачей образцов
 </t>
    </r>
    <r>
      <rPr>
        <b/>
        <i/>
        <sz val="12"/>
        <rFont val="Times New Roman"/>
        <family val="1"/>
        <charset val="204"/>
      </rPr>
      <t>(в ОКДП; ф-лах №2; №3; №5 и стационаре)</t>
    </r>
  </si>
  <si>
    <r>
      <t xml:space="preserve">с ручной подачей образцов </t>
    </r>
    <r>
      <rPr>
        <b/>
        <i/>
        <sz val="12"/>
        <rFont val="Times New Roman"/>
        <family val="1"/>
        <charset val="204"/>
      </rPr>
      <t>(в филиале № 4; п/о №2)</t>
    </r>
  </si>
  <si>
    <r>
      <t xml:space="preserve">с ручной подачей образцов </t>
    </r>
    <r>
      <rPr>
        <b/>
        <i/>
        <sz val="12"/>
        <rFont val="Times New Roman"/>
        <family val="1"/>
        <charset val="204"/>
      </rPr>
      <t>(в п/о №3 )</t>
    </r>
  </si>
  <si>
    <t>определение активности креатинкиназы</t>
  </si>
  <si>
    <t>определение триглицеридов</t>
  </si>
  <si>
    <t>5.2.1.</t>
  </si>
  <si>
    <t>определение микроальбумина в моче иммунотурбидиметрическим методом</t>
  </si>
  <si>
    <r>
      <t>метод ИФА (</t>
    </r>
    <r>
      <rPr>
        <b/>
        <sz val="10"/>
        <rFont val="Times New Roman"/>
        <family val="1"/>
        <charset val="204"/>
      </rPr>
      <t>гормоны, онкомаркеры аллергий, антитела к вирусным и бактериальным антигенам, маркеры иммунного статуса, маркеры аутоиммунной патологии, цитокины, факторы роста и другие маркеры в биологических жидкостях)</t>
    </r>
  </si>
  <si>
    <t>7.1.1.</t>
  </si>
  <si>
    <t>7.1.2.</t>
  </si>
  <si>
    <t>полуавтоматизированный анализ</t>
  </si>
  <si>
    <t>7.1.2.1.</t>
  </si>
  <si>
    <t>определение IgM к цитомегаловирусу</t>
  </si>
  <si>
    <t>7.1.2.2.</t>
  </si>
  <si>
    <t>определение IgG к микоплазмам пневмонии</t>
  </si>
  <si>
    <t>7.1.2.3.</t>
  </si>
  <si>
    <t>определение IgM к микоплазмам пневмонии</t>
  </si>
  <si>
    <t>7.1.2.4.</t>
  </si>
  <si>
    <t>определение IgG к хламидиям пневмонии</t>
  </si>
  <si>
    <t>7.1.2.5.</t>
  </si>
  <si>
    <t>определение IgM к хламидиям пневмонии</t>
  </si>
  <si>
    <t>7.1.2.6.</t>
  </si>
  <si>
    <t>определение IgG к глиадину</t>
  </si>
  <si>
    <t>7.1.2.7.</t>
  </si>
  <si>
    <t>определение IgG  к антигенам токсокар</t>
  </si>
  <si>
    <t>7.1.2.8.</t>
  </si>
  <si>
    <t>определение суммарных тел к антигену хеликобактер пилори</t>
  </si>
  <si>
    <t>7.1.2.9.</t>
  </si>
  <si>
    <t>определение IgA, IgM, IgG  к антигенам лямблий</t>
  </si>
  <si>
    <t>Определение концентрации основных классов и подклассов иммуноглобулинов иммунотурбидиметрическим методом IgA</t>
  </si>
  <si>
    <t>Определение концентрации основных классов и подклассов иммуноглобулинов иммунотурбидиметрическим методом IgМ</t>
  </si>
  <si>
    <t>Определение концентрации основных классов и подклассов иммуноглобулинов иммунотурбидиметрическим методом IgG</t>
  </si>
  <si>
    <t>7.13.</t>
  </si>
  <si>
    <t>определение общего иммуноглобулина Е:</t>
  </si>
  <si>
    <t>7.13.1.</t>
  </si>
  <si>
    <t>метод ИФА:</t>
  </si>
  <si>
    <t>7.13.1.1.</t>
  </si>
  <si>
    <t>7.13.1.2.</t>
  </si>
  <si>
    <t>в т.ч. ст-ть медикаментов, руб.</t>
  </si>
  <si>
    <t>Анализ крови на глюкозу</t>
  </si>
  <si>
    <t>Определение концентрации основных классов и подклассов иммуноглобулинов иммунотурбидиметрическим методом IgA + забор крови из вены</t>
  </si>
  <si>
    <t>Определение концентрации основных классов и подклассов иммуноглобулинов иммунотурбидиметрическим методом IgМ + забор крови из вены</t>
  </si>
  <si>
    <t>Определение концентрации основных классов и подклассов иммуноглобулинов иммунотурбидиметрическим методом IgG + забор крови из вены</t>
  </si>
  <si>
    <t xml:space="preserve">Иммунограмма </t>
  </si>
  <si>
    <r>
      <t xml:space="preserve">Проведение процедуры вакцинации против пневмококковой инфекции вакциной 
</t>
    </r>
    <r>
      <rPr>
        <b/>
        <sz val="12"/>
        <rFont val="Times New Roman"/>
        <family val="1"/>
        <charset val="204"/>
      </rPr>
      <t>"Превенар-13"</t>
    </r>
  </si>
  <si>
    <t>срок действия с 01 мая 2024 г.</t>
  </si>
  <si>
    <t>срок действия с 16 мая 2024 года</t>
  </si>
  <si>
    <r>
      <t xml:space="preserve">Прививка против дифтерии, столбняка, коклюша вакциной </t>
    </r>
    <r>
      <rPr>
        <b/>
        <sz val="12"/>
        <rFont val="Times New Roman"/>
        <family val="1"/>
        <charset val="204"/>
      </rPr>
      <t>"Адасель"</t>
    </r>
    <r>
      <rPr>
        <sz val="12"/>
        <rFont val="Times New Roman"/>
        <family val="1"/>
        <charset val="204"/>
      </rPr>
      <t xml:space="preserve"> </t>
    </r>
    <r>
      <rPr>
        <sz val="10"/>
        <rFont val="Arial Cyr"/>
        <charset val="204"/>
      </rPr>
      <t/>
    </r>
  </si>
  <si>
    <r>
      <t xml:space="preserve">Прививка против менигококковой инфекции </t>
    </r>
    <r>
      <rPr>
        <b/>
        <sz val="12"/>
        <rFont val="Times New Roman"/>
        <family val="1"/>
        <charset val="204"/>
      </rPr>
      <t>"Труменба"</t>
    </r>
    <r>
      <rPr>
        <sz val="12"/>
        <rFont val="Times New Roman"/>
        <family val="1"/>
        <charset val="204"/>
      </rPr>
      <t xml:space="preserve"> </t>
    </r>
    <r>
      <rPr>
        <sz val="10"/>
        <rFont val="Arial Cyr"/>
        <charset val="204"/>
      </rPr>
      <t/>
    </r>
  </si>
  <si>
    <r>
      <t xml:space="preserve">Прививка против клещевого энцефалита вакциной </t>
    </r>
    <r>
      <rPr>
        <b/>
        <sz val="12"/>
        <rFont val="Times New Roman"/>
        <family val="1"/>
        <charset val="204"/>
      </rPr>
      <t>"Тиковак Джуниор"</t>
    </r>
    <r>
      <rPr>
        <sz val="12"/>
        <rFont val="Times New Roman"/>
        <family val="1"/>
        <charset val="204"/>
      </rPr>
      <t xml:space="preserve"> </t>
    </r>
    <r>
      <rPr>
        <sz val="10"/>
        <rFont val="Arial Cyr"/>
        <charset val="204"/>
      </rPr>
      <t/>
    </r>
  </si>
  <si>
    <t>срок действия с 23 мая 2024 г.</t>
  </si>
  <si>
    <t>срок действия с 01 июня 2024 г.</t>
  </si>
  <si>
    <t>" ___ " ____________ 2024 г.</t>
  </si>
  <si>
    <t>срок действия с 03 июня 2024 года</t>
  </si>
  <si>
    <t>от 03 июня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</si>
</sst>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р.&quot;"/>
    <numFmt numFmtId="165" formatCode="#,##0.00_ ;\-#,##0.00\ "/>
    <numFmt numFmtId="166" formatCode="0.0%"/>
    <numFmt numFmtId="167" formatCode="0.0"/>
  </numFmts>
  <fonts count="9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1"/>
      <name val="Arial Cyr"/>
      <family val="2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0"/>
      <color indexed="9"/>
      <name val="Arial Cyr"/>
      <charset val="204"/>
    </font>
    <font>
      <u/>
      <sz val="12"/>
      <name val="Arial Cyr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Arial Cyr"/>
      <family val="2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b/>
      <sz val="11.5"/>
      <color indexed="8"/>
      <name val="Times New Roman"/>
      <family val="1"/>
      <charset val="204"/>
    </font>
    <font>
      <b/>
      <i/>
      <u/>
      <sz val="11.5"/>
      <name val="Times New Roman"/>
      <family val="1"/>
      <charset val="204"/>
    </font>
    <font>
      <u/>
      <sz val="11.5"/>
      <name val="Times New Roman"/>
      <family val="1"/>
      <charset val="204"/>
    </font>
    <font>
      <i/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i/>
      <sz val="10.5"/>
      <name val="Times New Roman"/>
      <family val="1"/>
      <charset val="204"/>
    </font>
    <font>
      <i/>
      <sz val="10.5"/>
      <color indexed="8"/>
      <name val="Times New Roman"/>
      <family val="1"/>
      <charset val="204"/>
    </font>
    <font>
      <b/>
      <sz val="10.5"/>
      <color indexed="8"/>
      <name val="Times New Roman"/>
      <family val="1"/>
      <charset val="204"/>
    </font>
    <font>
      <b/>
      <i/>
      <u/>
      <sz val="10.5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4"/>
      <name val="Arial Cyr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i/>
      <sz val="11.5"/>
      <name val="Times New Roman"/>
      <family val="1"/>
      <charset val="204"/>
    </font>
    <font>
      <i/>
      <sz val="11.5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i/>
      <sz val="11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7" borderId="1" applyNumberFormat="0" applyAlignment="0" applyProtection="0"/>
    <xf numFmtId="0" fontId="17" fillId="20" borderId="2" applyNumberFormat="0" applyAlignment="0" applyProtection="0"/>
    <xf numFmtId="0" fontId="18" fillId="20" borderId="1" applyNumberFormat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21" borderId="7" applyNumberFormat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46" fillId="0" borderId="0"/>
    <xf numFmtId="0" fontId="13" fillId="0" borderId="0"/>
    <xf numFmtId="0" fontId="46" fillId="0" borderId="0"/>
    <xf numFmtId="0" fontId="50" fillId="0" borderId="0"/>
    <xf numFmtId="0" fontId="13" fillId="0" borderId="0"/>
    <xf numFmtId="0" fontId="46" fillId="0" borderId="0"/>
    <xf numFmtId="0" fontId="46" fillId="0" borderId="0"/>
    <xf numFmtId="0" fontId="34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643">
    <xf numFmtId="0" fontId="0" fillId="0" borderId="0" xfId="0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 applyFill="1"/>
    <xf numFmtId="0" fontId="32" fillId="0" borderId="0" xfId="0" applyFont="1" applyFill="1"/>
    <xf numFmtId="0" fontId="37" fillId="0" borderId="0" xfId="0" applyFont="1"/>
    <xf numFmtId="0" fontId="37" fillId="0" borderId="10" xfId="0" applyFont="1" applyFill="1" applyBorder="1" applyAlignment="1">
      <alignment horizontal="center" vertical="top" wrapText="1"/>
    </xf>
    <xf numFmtId="0" fontId="40" fillId="0" borderId="10" xfId="0" applyFont="1" applyBorder="1" applyAlignment="1">
      <alignment horizontal="center"/>
    </xf>
    <xf numFmtId="0" fontId="37" fillId="0" borderId="10" xfId="0" applyFont="1" applyBorder="1"/>
    <xf numFmtId="0" fontId="40" fillId="0" borderId="10" xfId="0" applyFont="1" applyBorder="1"/>
    <xf numFmtId="3" fontId="40" fillId="0" borderId="10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8" fillId="0" borderId="10" xfId="0" applyFont="1" applyBorder="1" applyAlignment="1">
      <alignment horizontal="center" vertical="top" wrapText="1"/>
    </xf>
    <xf numFmtId="0" fontId="38" fillId="0" borderId="10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top" wrapText="1"/>
    </xf>
    <xf numFmtId="0" fontId="0" fillId="0" borderId="10" xfId="0" applyBorder="1"/>
    <xf numFmtId="0" fontId="38" fillId="0" borderId="10" xfId="0" applyFont="1" applyBorder="1" applyAlignment="1">
      <alignment vertical="top" wrapText="1"/>
    </xf>
    <xf numFmtId="0" fontId="34" fillId="0" borderId="10" xfId="0" applyFont="1" applyBorder="1" applyAlignment="1">
      <alignment vertical="center" wrapText="1"/>
    </xf>
    <xf numFmtId="0" fontId="40" fillId="0" borderId="0" xfId="0" applyFont="1"/>
    <xf numFmtId="0" fontId="35" fillId="0" borderId="0" xfId="0" applyFont="1" applyAlignment="1">
      <alignment horizontal="center"/>
    </xf>
    <xf numFmtId="0" fontId="34" fillId="24" borderId="10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/>
    </xf>
    <xf numFmtId="0" fontId="35" fillId="0" borderId="10" xfId="0" applyFont="1" applyBorder="1"/>
    <xf numFmtId="0" fontId="35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0" fontId="32" fillId="0" borderId="10" xfId="0" applyFont="1" applyBorder="1" applyAlignment="1">
      <alignment horizontal="center" vertical="center"/>
    </xf>
    <xf numFmtId="0" fontId="42" fillId="0" borderId="11" xfId="0" applyFont="1" applyBorder="1" applyAlignment="1">
      <alignment horizontal="left" vertical="center" wrapText="1"/>
    </xf>
    <xf numFmtId="0" fontId="37" fillId="0" borderId="10" xfId="0" applyFont="1" applyBorder="1" applyAlignment="1">
      <alignment vertical="center"/>
    </xf>
    <xf numFmtId="0" fontId="32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vertical="center" wrapText="1"/>
    </xf>
    <xf numFmtId="0" fontId="37" fillId="0" borderId="10" xfId="0" applyFont="1" applyFill="1" applyBorder="1" applyAlignment="1">
      <alignment horizontal="center" vertical="center"/>
    </xf>
    <xf numFmtId="0" fontId="33" fillId="0" borderId="11" xfId="0" applyFont="1" applyBorder="1" applyAlignment="1">
      <alignment vertical="center" wrapText="1"/>
    </xf>
    <xf numFmtId="2" fontId="37" fillId="0" borderId="10" xfId="0" applyNumberFormat="1" applyFont="1" applyBorder="1" applyAlignment="1">
      <alignment horizontal="center" vertical="center"/>
    </xf>
    <xf numFmtId="4" fontId="37" fillId="0" borderId="10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left" vertical="center" wrapText="1"/>
    </xf>
    <xf numFmtId="17" fontId="37" fillId="0" borderId="11" xfId="0" applyNumberFormat="1" applyFont="1" applyBorder="1" applyAlignment="1">
      <alignment horizontal="center" vertical="center"/>
    </xf>
    <xf numFmtId="16" fontId="37" fillId="0" borderId="11" xfId="0" applyNumberFormat="1" applyFont="1" applyBorder="1" applyAlignment="1">
      <alignment horizontal="center" vertical="center"/>
    </xf>
    <xf numFmtId="0" fontId="38" fillId="0" borderId="11" xfId="0" applyFont="1" applyBorder="1" applyAlignment="1">
      <alignment vertical="top" wrapText="1"/>
    </xf>
    <xf numFmtId="0" fontId="38" fillId="0" borderId="11" xfId="0" applyFont="1" applyBorder="1" applyAlignment="1">
      <alignment vertical="center" wrapText="1"/>
    </xf>
    <xf numFmtId="0" fontId="37" fillId="0" borderId="10" xfId="0" applyFont="1" applyBorder="1" applyAlignment="1">
      <alignment horizontal="left" vertical="center"/>
    </xf>
    <xf numFmtId="0" fontId="36" fillId="0" borderId="0" xfId="0" applyFont="1" applyAlignment="1">
      <alignment horizontal="center" wrapText="1"/>
    </xf>
    <xf numFmtId="0" fontId="48" fillId="0" borderId="0" xfId="0" applyFont="1"/>
    <xf numFmtId="0" fontId="0" fillId="0" borderId="0" xfId="0" applyAlignment="1">
      <alignment wrapText="1"/>
    </xf>
    <xf numFmtId="0" fontId="0" fillId="0" borderId="0" xfId="0" applyFont="1"/>
    <xf numFmtId="0" fontId="35" fillId="0" borderId="12" xfId="0" applyFont="1" applyBorder="1" applyAlignment="1">
      <alignment vertical="top"/>
    </xf>
    <xf numFmtId="0" fontId="45" fillId="0" borderId="10" xfId="0" applyFont="1" applyBorder="1" applyAlignment="1">
      <alignment vertical="top" wrapText="1"/>
    </xf>
    <xf numFmtId="0" fontId="37" fillId="0" borderId="13" xfId="0" applyFont="1" applyBorder="1" applyAlignment="1">
      <alignment horizontal="center"/>
    </xf>
    <xf numFmtId="0" fontId="35" fillId="0" borderId="10" xfId="0" applyFont="1" applyBorder="1" applyAlignment="1">
      <alignment horizontal="center" vertical="top"/>
    </xf>
    <xf numFmtId="2" fontId="37" fillId="0" borderId="10" xfId="0" applyNumberFormat="1" applyFont="1" applyBorder="1" applyAlignment="1">
      <alignment horizontal="center" vertical="top"/>
    </xf>
    <xf numFmtId="0" fontId="45" fillId="0" borderId="14" xfId="0" applyFont="1" applyBorder="1" applyAlignment="1">
      <alignment vertical="top" wrapText="1"/>
    </xf>
    <xf numFmtId="0" fontId="42" fillId="0" borderId="15" xfId="0" applyFont="1" applyBorder="1" applyAlignment="1">
      <alignment horizontal="center" vertical="top" wrapText="1"/>
    </xf>
    <xf numFmtId="2" fontId="35" fillId="0" borderId="10" xfId="0" applyNumberFormat="1" applyFont="1" applyBorder="1" applyAlignment="1">
      <alignment horizontal="center" vertical="top"/>
    </xf>
    <xf numFmtId="0" fontId="45" fillId="0" borderId="11" xfId="0" applyFont="1" applyBorder="1" applyAlignment="1">
      <alignment vertical="top" wrapText="1"/>
    </xf>
    <xf numFmtId="0" fontId="42" fillId="0" borderId="14" xfId="0" applyFont="1" applyBorder="1" applyAlignment="1">
      <alignment horizontal="center" vertical="top" wrapText="1"/>
    </xf>
    <xf numFmtId="0" fontId="45" fillId="0" borderId="12" xfId="0" applyFont="1" applyBorder="1" applyAlignment="1">
      <alignment vertical="top" wrapText="1"/>
    </xf>
    <xf numFmtId="0" fontId="42" fillId="0" borderId="10" xfId="0" applyFont="1" applyBorder="1" applyAlignment="1">
      <alignment horizontal="center" vertical="top" wrapText="1"/>
    </xf>
    <xf numFmtId="0" fontId="45" fillId="0" borderId="16" xfId="0" applyFont="1" applyBorder="1" applyAlignment="1">
      <alignment vertical="top" wrapText="1"/>
    </xf>
    <xf numFmtId="0" fontId="42" fillId="0" borderId="11" xfId="0" applyFont="1" applyBorder="1" applyAlignment="1">
      <alignment horizontal="center" vertical="top" wrapText="1"/>
    </xf>
    <xf numFmtId="0" fontId="37" fillId="0" borderId="11" xfId="0" applyFont="1" applyBorder="1" applyAlignment="1">
      <alignment horizontal="center" vertical="top"/>
    </xf>
    <xf numFmtId="0" fontId="35" fillId="0" borderId="11" xfId="0" applyFont="1" applyBorder="1" applyAlignment="1">
      <alignment horizontal="center" vertical="top"/>
    </xf>
    <xf numFmtId="2" fontId="37" fillId="0" borderId="11" xfId="0" applyNumberFormat="1" applyFont="1" applyBorder="1" applyAlignment="1">
      <alignment horizontal="center" vertical="top"/>
    </xf>
    <xf numFmtId="0" fontId="40" fillId="0" borderId="10" xfId="0" applyFont="1" applyBorder="1" applyAlignment="1">
      <alignment vertical="top"/>
    </xf>
    <xf numFmtId="2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4" fontId="34" fillId="0" borderId="10" xfId="0" applyNumberFormat="1" applyFont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2" fontId="34" fillId="0" borderId="10" xfId="0" applyNumberFormat="1" applyFont="1" applyFill="1" applyBorder="1" applyAlignment="1">
      <alignment horizontal="center" vertical="center"/>
    </xf>
    <xf numFmtId="0" fontId="47" fillId="0" borderId="0" xfId="0" applyFont="1"/>
    <xf numFmtId="0" fontId="51" fillId="0" borderId="0" xfId="0" applyFont="1"/>
    <xf numFmtId="0" fontId="45" fillId="0" borderId="11" xfId="0" applyFont="1" applyBorder="1" applyAlignment="1">
      <alignment horizontal="left" vertical="top" wrapText="1"/>
    </xf>
    <xf numFmtId="2" fontId="33" fillId="0" borderId="10" xfId="0" applyNumberFormat="1" applyFont="1" applyBorder="1" applyAlignment="1">
      <alignment horizontal="center" vertical="center"/>
    </xf>
    <xf numFmtId="0" fontId="52" fillId="0" borderId="0" xfId="0" applyFont="1"/>
    <xf numFmtId="0" fontId="80" fillId="0" borderId="0" xfId="0" applyFont="1"/>
    <xf numFmtId="2" fontId="35" fillId="0" borderId="11" xfId="0" applyNumberFormat="1" applyFont="1" applyBorder="1" applyAlignment="1">
      <alignment horizontal="center" vertical="top"/>
    </xf>
    <xf numFmtId="0" fontId="44" fillId="0" borderId="17" xfId="0" applyFont="1" applyBorder="1" applyAlignment="1">
      <alignment vertical="center" wrapText="1"/>
    </xf>
    <xf numFmtId="0" fontId="43" fillId="0" borderId="18" xfId="0" applyFont="1" applyBorder="1" applyAlignment="1">
      <alignment vertical="top" wrapText="1"/>
    </xf>
    <xf numFmtId="0" fontId="43" fillId="0" borderId="19" xfId="0" applyFont="1" applyBorder="1" applyAlignment="1">
      <alignment vertical="top" wrapText="1"/>
    </xf>
    <xf numFmtId="0" fontId="48" fillId="0" borderId="20" xfId="0" applyFont="1" applyBorder="1"/>
    <xf numFmtId="0" fontId="34" fillId="0" borderId="10" xfId="0" applyFont="1" applyBorder="1" applyAlignment="1">
      <alignment horizontal="center"/>
    </xf>
    <xf numFmtId="0" fontId="34" fillId="0" borderId="10" xfId="0" applyFont="1" applyBorder="1"/>
    <xf numFmtId="0" fontId="43" fillId="0" borderId="11" xfId="0" applyFont="1" applyBorder="1" applyAlignment="1">
      <alignment vertical="center" wrapText="1"/>
    </xf>
    <xf numFmtId="0" fontId="43" fillId="0" borderId="10" xfId="0" applyFont="1" applyBorder="1" applyAlignment="1">
      <alignment vertical="center" wrapText="1"/>
    </xf>
    <xf numFmtId="0" fontId="43" fillId="0" borderId="10" xfId="0" applyFont="1" applyBorder="1" applyAlignment="1">
      <alignment horizontal="center" vertical="center" wrapText="1"/>
    </xf>
    <xf numFmtId="0" fontId="44" fillId="0" borderId="18" xfId="0" applyFont="1" applyBorder="1" applyAlignment="1">
      <alignment vertical="center" wrapText="1"/>
    </xf>
    <xf numFmtId="164" fontId="34" fillId="0" borderId="10" xfId="0" applyNumberFormat="1" applyFont="1" applyBorder="1" applyAlignment="1">
      <alignment horizontal="center" vertical="center"/>
    </xf>
    <xf numFmtId="164" fontId="34" fillId="24" borderId="10" xfId="0" applyNumberFormat="1" applyFont="1" applyFill="1" applyBorder="1" applyAlignment="1">
      <alignment horizontal="center" vertical="center"/>
    </xf>
    <xf numFmtId="0" fontId="43" fillId="24" borderId="10" xfId="0" applyFont="1" applyFill="1" applyBorder="1" applyAlignment="1">
      <alignment vertical="center" wrapText="1"/>
    </xf>
    <xf numFmtId="0" fontId="43" fillId="24" borderId="19" xfId="0" applyFont="1" applyFill="1" applyBorder="1" applyAlignment="1">
      <alignment vertical="center" wrapText="1"/>
    </xf>
    <xf numFmtId="0" fontId="44" fillId="0" borderId="10" xfId="0" applyFont="1" applyBorder="1" applyAlignment="1">
      <alignment vertical="center" wrapText="1"/>
    </xf>
    <xf numFmtId="0" fontId="43" fillId="0" borderId="21" xfId="0" applyFont="1" applyBorder="1" applyAlignment="1">
      <alignment vertical="center" wrapText="1"/>
    </xf>
    <xf numFmtId="0" fontId="48" fillId="0" borderId="10" xfId="0" applyFont="1" applyBorder="1" applyAlignment="1">
      <alignment horizontal="center" vertical="center"/>
    </xf>
    <xf numFmtId="4" fontId="34" fillId="0" borderId="10" xfId="0" applyNumberFormat="1" applyFont="1" applyFill="1" applyBorder="1" applyAlignment="1">
      <alignment horizontal="center" vertical="center"/>
    </xf>
    <xf numFmtId="4" fontId="34" fillId="0" borderId="16" xfId="0" applyNumberFormat="1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165" fontId="34" fillId="0" borderId="10" xfId="0" applyNumberFormat="1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 wrapText="1"/>
    </xf>
    <xf numFmtId="0" fontId="43" fillId="0" borderId="19" xfId="0" applyFont="1" applyBorder="1" applyAlignment="1">
      <alignment vertical="center" wrapText="1"/>
    </xf>
    <xf numFmtId="0" fontId="43" fillId="0" borderId="0" xfId="0" applyFont="1" applyBorder="1" applyAlignment="1">
      <alignment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1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54" fillId="0" borderId="0" xfId="0" applyFont="1" applyFill="1"/>
    <xf numFmtId="0" fontId="43" fillId="0" borderId="11" xfId="0" applyFont="1" applyBorder="1" applyAlignment="1">
      <alignment horizontal="center" vertical="center"/>
    </xf>
    <xf numFmtId="2" fontId="34" fillId="0" borderId="11" xfId="0" applyNumberFormat="1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2" fontId="33" fillId="0" borderId="23" xfId="0" applyNumberFormat="1" applyFont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4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4" fillId="24" borderId="25" xfId="0" applyFont="1" applyFill="1" applyBorder="1" applyAlignment="1">
      <alignment horizontal="center" vertical="center" wrapText="1"/>
    </xf>
    <xf numFmtId="2" fontId="33" fillId="0" borderId="11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2" fontId="33" fillId="0" borderId="10" xfId="0" applyNumberFormat="1" applyFont="1" applyFill="1" applyBorder="1" applyAlignment="1">
      <alignment horizontal="center" vertical="center"/>
    </xf>
    <xf numFmtId="0" fontId="33" fillId="0" borderId="10" xfId="0" quotePrefix="1" applyFont="1" applyBorder="1" applyAlignment="1">
      <alignment horizontal="center" vertical="center"/>
    </xf>
    <xf numFmtId="2" fontId="33" fillId="0" borderId="23" xfId="0" quotePrefix="1" applyNumberFormat="1" applyFont="1" applyBorder="1" applyAlignment="1">
      <alignment horizontal="center" vertical="center"/>
    </xf>
    <xf numFmtId="2" fontId="33" fillId="0" borderId="10" xfId="0" quotePrefix="1" applyNumberFormat="1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 wrapText="1"/>
    </xf>
    <xf numFmtId="0" fontId="33" fillId="0" borderId="26" xfId="0" quotePrefix="1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Alignment="1">
      <alignment vertical="top"/>
    </xf>
    <xf numFmtId="0" fontId="34" fillId="0" borderId="0" xfId="0" applyFont="1" applyFill="1" applyBorder="1" applyAlignment="1">
      <alignment horizontal="right" vertical="top"/>
    </xf>
    <xf numFmtId="0" fontId="57" fillId="0" borderId="0" xfId="0" applyFont="1"/>
    <xf numFmtId="0" fontId="37" fillId="0" borderId="0" xfId="0" applyFont="1" applyAlignment="1">
      <alignment horizontal="center"/>
    </xf>
    <xf numFmtId="0" fontId="37" fillId="0" borderId="27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0" fontId="37" fillId="0" borderId="29" xfId="0" applyFont="1" applyBorder="1" applyAlignment="1">
      <alignment horizontal="center"/>
    </xf>
    <xf numFmtId="0" fontId="37" fillId="0" borderId="30" xfId="0" applyFont="1" applyBorder="1" applyAlignment="1">
      <alignment horizontal="center"/>
    </xf>
    <xf numFmtId="0" fontId="37" fillId="0" borderId="31" xfId="0" applyFont="1" applyBorder="1" applyAlignment="1">
      <alignment horizontal="center"/>
    </xf>
    <xf numFmtId="0" fontId="35" fillId="0" borderId="0" xfId="0" applyFont="1" applyBorder="1" applyAlignment="1">
      <alignment horizontal="left" vertical="center"/>
    </xf>
    <xf numFmtId="0" fontId="37" fillId="0" borderId="32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1" xfId="0" applyFont="1" applyBorder="1" applyAlignment="1">
      <alignment vertical="center"/>
    </xf>
    <xf numFmtId="0" fontId="37" fillId="0" borderId="33" xfId="0" applyFont="1" applyBorder="1" applyAlignment="1">
      <alignment vertical="center"/>
    </xf>
    <xf numFmtId="0" fontId="37" fillId="0" borderId="34" xfId="0" applyFont="1" applyBorder="1" applyAlignment="1">
      <alignment horizontal="center" vertical="top"/>
    </xf>
    <xf numFmtId="0" fontId="37" fillId="0" borderId="15" xfId="0" applyFont="1" applyBorder="1" applyAlignment="1">
      <alignment horizontal="left" vertical="top" wrapText="1"/>
    </xf>
    <xf numFmtId="0" fontId="37" fillId="0" borderId="35" xfId="0" applyFont="1" applyBorder="1" applyAlignment="1">
      <alignment horizontal="center" vertical="top"/>
    </xf>
    <xf numFmtId="2" fontId="37" fillId="0" borderId="36" xfId="0" applyNumberFormat="1" applyFont="1" applyBorder="1" applyAlignment="1">
      <alignment horizontal="center" vertical="top"/>
    </xf>
    <xf numFmtId="2" fontId="37" fillId="0" borderId="37" xfId="0" applyNumberFormat="1" applyFont="1" applyBorder="1" applyAlignment="1">
      <alignment horizontal="center" vertical="top"/>
    </xf>
    <xf numFmtId="0" fontId="37" fillId="0" borderId="15" xfId="0" applyFont="1" applyBorder="1" applyAlignment="1">
      <alignment vertical="top" wrapText="1"/>
    </xf>
    <xf numFmtId="0" fontId="37" fillId="0" borderId="34" xfId="0" applyFont="1" applyFill="1" applyBorder="1" applyAlignment="1">
      <alignment horizontal="center" vertical="top"/>
    </xf>
    <xf numFmtId="0" fontId="37" fillId="0" borderId="34" xfId="0" applyFont="1" applyBorder="1" applyAlignment="1">
      <alignment vertical="top" wrapText="1"/>
    </xf>
    <xf numFmtId="0" fontId="37" fillId="0" borderId="36" xfId="0" applyFont="1" applyBorder="1" applyAlignment="1">
      <alignment vertical="top" wrapText="1"/>
    </xf>
    <xf numFmtId="0" fontId="37" fillId="0" borderId="0" xfId="0" applyFont="1" applyFill="1" applyBorder="1" applyAlignment="1">
      <alignment vertical="top" wrapText="1"/>
    </xf>
    <xf numFmtId="0" fontId="37" fillId="0" borderId="34" xfId="0" applyFont="1" applyFill="1" applyBorder="1" applyAlignment="1">
      <alignment vertical="top" wrapText="1"/>
    </xf>
    <xf numFmtId="0" fontId="37" fillId="0" borderId="38" xfId="0" applyFont="1" applyFill="1" applyBorder="1" applyAlignment="1">
      <alignment vertical="top" wrapText="1"/>
    </xf>
    <xf numFmtId="0" fontId="37" fillId="0" borderId="15" xfId="0" applyFont="1" applyFill="1" applyBorder="1" applyAlignment="1">
      <alignment vertical="top" wrapText="1"/>
    </xf>
    <xf numFmtId="0" fontId="37" fillId="0" borderId="36" xfId="0" applyFont="1" applyBorder="1" applyAlignment="1">
      <alignment horizontal="center" vertical="top"/>
    </xf>
    <xf numFmtId="0" fontId="37" fillId="0" borderId="21" xfId="0" applyFont="1" applyFill="1" applyBorder="1" applyAlignment="1">
      <alignment vertical="top" wrapText="1"/>
    </xf>
    <xf numFmtId="0" fontId="37" fillId="0" borderId="31" xfId="0" applyFont="1" applyBorder="1" applyAlignment="1">
      <alignment horizontal="center" vertical="top"/>
    </xf>
    <xf numFmtId="0" fontId="37" fillId="0" borderId="39" xfId="0" applyFont="1" applyBorder="1" applyAlignment="1">
      <alignment horizontal="center" vertical="top"/>
    </xf>
    <xf numFmtId="0" fontId="37" fillId="0" borderId="39" xfId="0" applyFont="1" applyFill="1" applyBorder="1" applyAlignment="1">
      <alignment vertical="top" wrapText="1"/>
    </xf>
    <xf numFmtId="0" fontId="37" fillId="0" borderId="39" xfId="0" applyFont="1" applyBorder="1" applyAlignment="1">
      <alignment horizontal="center" vertical="top" wrapText="1"/>
    </xf>
    <xf numFmtId="2" fontId="37" fillId="0" borderId="39" xfId="0" applyNumberFormat="1" applyFont="1" applyBorder="1" applyAlignment="1">
      <alignment horizontal="center" vertical="top"/>
    </xf>
    <xf numFmtId="2" fontId="37" fillId="0" borderId="40" xfId="0" applyNumberFormat="1" applyFont="1" applyBorder="1" applyAlignment="1">
      <alignment horizontal="center" vertical="top"/>
    </xf>
    <xf numFmtId="2" fontId="37" fillId="0" borderId="10" xfId="0" applyNumberFormat="1" applyFont="1" applyFill="1" applyBorder="1" applyAlignment="1">
      <alignment horizontal="center" vertical="center"/>
    </xf>
    <xf numFmtId="0" fontId="42" fillId="0" borderId="14" xfId="0" applyFont="1" applyBorder="1" applyAlignment="1"/>
    <xf numFmtId="0" fontId="37" fillId="0" borderId="11" xfId="0" applyFont="1" applyBorder="1" applyAlignment="1">
      <alignment horizontal="left" vertical="center"/>
    </xf>
    <xf numFmtId="0" fontId="37" fillId="0" borderId="21" xfId="0" applyFont="1" applyBorder="1" applyAlignment="1">
      <alignment vertical="center" wrapText="1"/>
    </xf>
    <xf numFmtId="0" fontId="37" fillId="0" borderId="22" xfId="0" applyFont="1" applyBorder="1" applyAlignment="1">
      <alignment vertical="center" wrapText="1"/>
    </xf>
    <xf numFmtId="0" fontId="42" fillId="0" borderId="14" xfId="0" applyFont="1" applyBorder="1" applyAlignment="1">
      <alignment vertical="center"/>
    </xf>
    <xf numFmtId="0" fontId="42" fillId="0" borderId="11" xfId="0" applyFont="1" applyBorder="1" applyAlignment="1">
      <alignment vertical="center"/>
    </xf>
    <xf numFmtId="0" fontId="42" fillId="0" borderId="14" xfId="0" applyFont="1" applyBorder="1" applyAlignment="1">
      <alignment horizontal="center" vertical="center"/>
    </xf>
    <xf numFmtId="2" fontId="42" fillId="0" borderId="14" xfId="0" applyNumberFormat="1" applyFont="1" applyBorder="1" applyAlignment="1">
      <alignment horizontal="center" vertical="center"/>
    </xf>
    <xf numFmtId="0" fontId="42" fillId="0" borderId="10" xfId="0" applyFont="1" applyBorder="1" applyAlignment="1">
      <alignment vertical="center"/>
    </xf>
    <xf numFmtId="0" fontId="42" fillId="0" borderId="12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78" fillId="0" borderId="0" xfId="0" applyFont="1"/>
    <xf numFmtId="2" fontId="33" fillId="0" borderId="41" xfId="0" applyNumberFormat="1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 wrapText="1"/>
    </xf>
    <xf numFmtId="0" fontId="34" fillId="0" borderId="10" xfId="43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4" fontId="34" fillId="0" borderId="10" xfId="0" applyNumberFormat="1" applyFont="1" applyBorder="1" applyAlignment="1">
      <alignment horizontal="center" vertical="center" wrapText="1"/>
    </xf>
    <xf numFmtId="0" fontId="47" fillId="0" borderId="0" xfId="0" applyFont="1" applyFill="1"/>
    <xf numFmtId="0" fontId="4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2" fontId="42" fillId="0" borderId="12" xfId="0" applyNumberFormat="1" applyFont="1" applyBorder="1" applyAlignment="1">
      <alignment horizontal="center" vertical="center"/>
    </xf>
    <xf numFmtId="2" fontId="34" fillId="24" borderId="42" xfId="0" applyNumberFormat="1" applyFont="1" applyFill="1" applyBorder="1" applyAlignment="1">
      <alignment horizontal="center" vertical="center" wrapText="1"/>
    </xf>
    <xf numFmtId="0" fontId="34" fillId="0" borderId="26" xfId="0" applyFont="1" applyBorder="1" applyAlignment="1">
      <alignment vertical="center" wrapText="1"/>
    </xf>
    <xf numFmtId="0" fontId="78" fillId="0" borderId="0" xfId="0" applyFont="1" applyBorder="1" applyAlignment="1">
      <alignment vertical="center" wrapText="1"/>
    </xf>
    <xf numFmtId="2" fontId="78" fillId="0" borderId="0" xfId="0" applyNumberFormat="1" applyFont="1" applyBorder="1" applyAlignment="1">
      <alignment vertical="center"/>
    </xf>
    <xf numFmtId="0" fontId="37" fillId="0" borderId="10" xfId="0" applyFont="1" applyBorder="1" applyAlignment="1">
      <alignment horizontal="left" wrapText="1"/>
    </xf>
    <xf numFmtId="2" fontId="34" fillId="0" borderId="10" xfId="0" applyNumberFormat="1" applyFont="1" applyBorder="1" applyAlignment="1">
      <alignment horizontal="center"/>
    </xf>
    <xf numFmtId="0" fontId="34" fillId="0" borderId="10" xfId="0" applyNumberFormat="1" applyFont="1" applyBorder="1" applyAlignment="1">
      <alignment horizontal="center"/>
    </xf>
    <xf numFmtId="0" fontId="37" fillId="0" borderId="11" xfId="0" applyFont="1" applyBorder="1" applyAlignment="1">
      <alignment horizontal="center" vertical="center" wrapText="1"/>
    </xf>
    <xf numFmtId="0" fontId="78" fillId="0" borderId="0" xfId="0" applyFont="1" applyAlignment="1">
      <alignment horizontal="left"/>
    </xf>
    <xf numFmtId="0" fontId="84" fillId="0" borderId="0" xfId="0" applyFont="1"/>
    <xf numFmtId="0" fontId="84" fillId="0" borderId="0" xfId="0" applyFont="1" applyAlignment="1">
      <alignment horizontal="center"/>
    </xf>
    <xf numFmtId="0" fontId="84" fillId="0" borderId="10" xfId="0" applyFont="1" applyBorder="1" applyAlignment="1">
      <alignment horizontal="center" vertical="center"/>
    </xf>
    <xf numFmtId="0" fontId="84" fillId="0" borderId="10" xfId="0" applyFont="1" applyBorder="1" applyAlignment="1">
      <alignment horizontal="center" vertical="center" wrapText="1"/>
    </xf>
    <xf numFmtId="0" fontId="84" fillId="0" borderId="10" xfId="0" applyFont="1" applyBorder="1" applyAlignment="1">
      <alignment vertical="center"/>
    </xf>
    <xf numFmtId="0" fontId="84" fillId="0" borderId="10" xfId="0" applyFont="1" applyBorder="1" applyAlignment="1">
      <alignment vertical="center" wrapText="1"/>
    </xf>
    <xf numFmtId="2" fontId="84" fillId="0" borderId="10" xfId="0" applyNumberFormat="1" applyFont="1" applyBorder="1" applyAlignment="1">
      <alignment horizontal="center" vertical="center"/>
    </xf>
    <xf numFmtId="0" fontId="84" fillId="0" borderId="10" xfId="0" applyFont="1" applyBorder="1"/>
    <xf numFmtId="0" fontId="84" fillId="0" borderId="10" xfId="0" applyFont="1" applyBorder="1" applyAlignment="1">
      <alignment horizontal="center"/>
    </xf>
    <xf numFmtId="2" fontId="84" fillId="0" borderId="10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77" fillId="25" borderId="17" xfId="0" applyFont="1" applyFill="1" applyBorder="1" applyAlignment="1">
      <alignment vertical="top" wrapText="1"/>
    </xf>
    <xf numFmtId="0" fontId="77" fillId="25" borderId="10" xfId="0" applyFont="1" applyFill="1" applyBorder="1" applyAlignment="1">
      <alignment vertical="top" wrapText="1"/>
    </xf>
    <xf numFmtId="0" fontId="58" fillId="0" borderId="0" xfId="0" applyFont="1" applyAlignment="1">
      <alignment horizontal="right"/>
    </xf>
    <xf numFmtId="0" fontId="55" fillId="0" borderId="25" xfId="0" applyFont="1" applyBorder="1" applyAlignment="1">
      <alignment horizontal="center" vertical="center" wrapText="1"/>
    </xf>
    <xf numFmtId="0" fontId="55" fillId="0" borderId="10" xfId="0" applyFont="1" applyBorder="1" applyAlignment="1">
      <alignment vertical="center" wrapText="1"/>
    </xf>
    <xf numFmtId="3" fontId="33" fillId="0" borderId="10" xfId="0" applyNumberFormat="1" applyFont="1" applyBorder="1" applyAlignment="1">
      <alignment horizontal="center" vertical="center"/>
    </xf>
    <xf numFmtId="0" fontId="34" fillId="0" borderId="23" xfId="0" applyFont="1" applyBorder="1" applyAlignment="1">
      <alignment vertical="center"/>
    </xf>
    <xf numFmtId="0" fontId="34" fillId="0" borderId="21" xfId="0" applyFont="1" applyBorder="1" applyAlignment="1">
      <alignment vertical="center" wrapText="1"/>
    </xf>
    <xf numFmtId="14" fontId="34" fillId="0" borderId="25" xfId="0" applyNumberFormat="1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 wrapText="1"/>
    </xf>
    <xf numFmtId="0" fontId="33" fillId="0" borderId="21" xfId="0" applyFont="1" applyBorder="1" applyAlignment="1">
      <alignment vertical="center" wrapText="1"/>
    </xf>
    <xf numFmtId="0" fontId="33" fillId="0" borderId="25" xfId="0" applyFont="1" applyBorder="1" applyAlignment="1">
      <alignment horizontal="center" vertical="center"/>
    </xf>
    <xf numFmtId="0" fontId="33" fillId="0" borderId="11" xfId="0" applyFont="1" applyBorder="1" applyAlignment="1">
      <alignment vertical="center"/>
    </xf>
    <xf numFmtId="0" fontId="34" fillId="24" borderId="25" xfId="0" applyFont="1" applyFill="1" applyBorder="1" applyAlignment="1">
      <alignment horizontal="center" vertical="center"/>
    </xf>
    <xf numFmtId="0" fontId="55" fillId="0" borderId="24" xfId="0" applyFont="1" applyBorder="1" applyAlignment="1">
      <alignment horizontal="center" vertical="top"/>
    </xf>
    <xf numFmtId="0" fontId="55" fillId="0" borderId="21" xfId="0" applyFont="1" applyBorder="1" applyAlignment="1">
      <alignment vertical="top"/>
    </xf>
    <xf numFmtId="0" fontId="43" fillId="0" borderId="14" xfId="0" applyFont="1" applyBorder="1" applyAlignment="1">
      <alignment horizontal="center" vertical="top"/>
    </xf>
    <xf numFmtId="0" fontId="33" fillId="0" borderId="24" xfId="0" applyFont="1" applyBorder="1" applyAlignment="1">
      <alignment horizontal="center" vertical="top"/>
    </xf>
    <xf numFmtId="0" fontId="33" fillId="0" borderId="21" xfId="0" applyFont="1" applyBorder="1" applyAlignment="1">
      <alignment vertical="top"/>
    </xf>
    <xf numFmtId="0" fontId="43" fillId="0" borderId="10" xfId="0" applyFont="1" applyBorder="1" applyAlignment="1">
      <alignment horizontal="center" vertical="top"/>
    </xf>
    <xf numFmtId="0" fontId="34" fillId="0" borderId="15" xfId="0" applyFont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33" fillId="0" borderId="14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55" fillId="0" borderId="24" xfId="0" applyFont="1" applyBorder="1" applyAlignment="1">
      <alignment horizontal="center" vertical="center" wrapText="1"/>
    </xf>
    <xf numFmtId="0" fontId="55" fillId="0" borderId="12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55" fillId="24" borderId="24" xfId="0" applyFont="1" applyFill="1" applyBorder="1" applyAlignment="1">
      <alignment horizontal="center" vertical="center" wrapText="1"/>
    </xf>
    <xf numFmtId="0" fontId="33" fillId="24" borderId="25" xfId="0" applyFont="1" applyFill="1" applyBorder="1" applyAlignment="1">
      <alignment horizontal="center" vertical="center" wrapText="1"/>
    </xf>
    <xf numFmtId="0" fontId="34" fillId="24" borderId="24" xfId="0" applyFont="1" applyFill="1" applyBorder="1" applyAlignment="1">
      <alignment horizontal="center" vertical="center" wrapText="1"/>
    </xf>
    <xf numFmtId="0" fontId="34" fillId="24" borderId="24" xfId="0" applyFont="1" applyFill="1" applyBorder="1" applyAlignment="1">
      <alignment horizontal="center" vertical="center"/>
    </xf>
    <xf numFmtId="2" fontId="34" fillId="24" borderId="25" xfId="0" applyNumberFormat="1" applyFont="1" applyFill="1" applyBorder="1" applyAlignment="1">
      <alignment horizontal="center" vertical="center" wrapText="1"/>
    </xf>
    <xf numFmtId="2" fontId="34" fillId="24" borderId="24" xfId="0" applyNumberFormat="1" applyFont="1" applyFill="1" applyBorder="1" applyAlignment="1">
      <alignment horizontal="center" vertical="center" wrapText="1"/>
    </xf>
    <xf numFmtId="2" fontId="33" fillId="24" borderId="25" xfId="0" applyNumberFormat="1" applyFont="1" applyFill="1" applyBorder="1" applyAlignment="1">
      <alignment horizontal="center" vertical="center" wrapText="1"/>
    </xf>
    <xf numFmtId="2" fontId="34" fillId="0" borderId="0" xfId="0" applyNumberFormat="1" applyFont="1" applyFill="1" applyBorder="1" applyAlignment="1">
      <alignment horizontal="center" vertical="top" wrapText="1"/>
    </xf>
    <xf numFmtId="0" fontId="48" fillId="0" borderId="0" xfId="0" applyFont="1" applyFill="1"/>
    <xf numFmtId="0" fontId="63" fillId="0" borderId="10" xfId="40" applyFont="1" applyBorder="1" applyAlignment="1">
      <alignment horizontal="left" vertical="center"/>
    </xf>
    <xf numFmtId="0" fontId="35" fillId="0" borderId="0" xfId="68" applyFont="1" applyFill="1"/>
    <xf numFmtId="0" fontId="37" fillId="0" borderId="0" xfId="68" applyFont="1" applyFill="1"/>
    <xf numFmtId="0" fontId="37" fillId="0" borderId="0" xfId="69" applyFont="1"/>
    <xf numFmtId="0" fontId="37" fillId="0" borderId="0" xfId="69" applyFont="1" applyBorder="1"/>
    <xf numFmtId="0" fontId="61" fillId="0" borderId="0" xfId="69" applyFont="1" applyAlignment="1">
      <alignment horizontal="right"/>
    </xf>
    <xf numFmtId="0" fontId="37" fillId="0" borderId="10" xfId="68" applyFont="1" applyFill="1" applyBorder="1" applyAlignment="1">
      <alignment horizontal="center" vertical="center" wrapText="1"/>
    </xf>
    <xf numFmtId="0" fontId="37" fillId="0" borderId="10" xfId="68" applyFont="1" applyFill="1" applyBorder="1" applyAlignment="1">
      <alignment horizontal="center" vertical="center"/>
    </xf>
    <xf numFmtId="0" fontId="61" fillId="0" borderId="10" xfId="68" applyFont="1" applyFill="1" applyBorder="1" applyAlignment="1">
      <alignment horizontal="center" vertical="center" wrapText="1"/>
    </xf>
    <xf numFmtId="0" fontId="61" fillId="0" borderId="10" xfId="68" applyFont="1" applyFill="1" applyBorder="1" applyAlignment="1">
      <alignment horizontal="center" vertical="center"/>
    </xf>
    <xf numFmtId="49" fontId="37" fillId="0" borderId="10" xfId="68" applyNumberFormat="1" applyFont="1" applyFill="1" applyBorder="1" applyAlignment="1">
      <alignment horizontal="center" vertical="center"/>
    </xf>
    <xf numFmtId="0" fontId="37" fillId="0" borderId="10" xfId="68" applyFont="1" applyFill="1" applyBorder="1" applyAlignment="1">
      <alignment horizontal="left" vertical="center" wrapText="1"/>
    </xf>
    <xf numFmtId="2" fontId="37" fillId="0" borderId="10" xfId="68" applyNumberFormat="1" applyFont="1" applyFill="1" applyBorder="1" applyAlignment="1">
      <alignment horizontal="center" vertical="center" wrapText="1"/>
    </xf>
    <xf numFmtId="2" fontId="35" fillId="0" borderId="10" xfId="68" applyNumberFormat="1" applyFont="1" applyFill="1" applyBorder="1" applyAlignment="1">
      <alignment horizontal="center" vertical="center" wrapText="1"/>
    </xf>
    <xf numFmtId="49" fontId="37" fillId="0" borderId="10" xfId="68" applyNumberFormat="1" applyFont="1" applyFill="1" applyBorder="1" applyAlignment="1">
      <alignment horizontal="center" vertical="center" wrapText="1"/>
    </xf>
    <xf numFmtId="0" fontId="37" fillId="0" borderId="10" xfId="68" applyFont="1" applyFill="1" applyBorder="1" applyAlignment="1">
      <alignment vertical="center" wrapText="1"/>
    </xf>
    <xf numFmtId="0" fontId="42" fillId="0" borderId="10" xfId="68" applyFont="1" applyFill="1" applyBorder="1" applyAlignment="1">
      <alignment horizontal="center" vertical="center" wrapText="1"/>
    </xf>
    <xf numFmtId="4" fontId="37" fillId="0" borderId="10" xfId="68" applyNumberFormat="1" applyFont="1" applyFill="1" applyBorder="1" applyAlignment="1">
      <alignment horizontal="center" vertical="center"/>
    </xf>
    <xf numFmtId="4" fontId="35" fillId="0" borderId="10" xfId="68" applyNumberFormat="1" applyFont="1" applyFill="1" applyBorder="1" applyAlignment="1">
      <alignment horizontal="center" vertical="center"/>
    </xf>
    <xf numFmtId="2" fontId="37" fillId="0" borderId="10" xfId="68" applyNumberFormat="1" applyFont="1" applyFill="1" applyBorder="1" applyAlignment="1">
      <alignment horizontal="center" vertical="center"/>
    </xf>
    <xf numFmtId="0" fontId="37" fillId="0" borderId="10" xfId="68" applyFont="1" applyFill="1" applyBorder="1" applyAlignment="1">
      <alignment vertical="center"/>
    </xf>
    <xf numFmtId="0" fontId="35" fillId="0" borderId="10" xfId="68" applyFont="1" applyFill="1" applyBorder="1" applyAlignment="1">
      <alignment horizontal="center" vertical="center"/>
    </xf>
    <xf numFmtId="2" fontId="35" fillId="0" borderId="10" xfId="68" applyNumberFormat="1" applyFont="1" applyFill="1" applyBorder="1" applyAlignment="1">
      <alignment horizontal="center" vertical="center"/>
    </xf>
    <xf numFmtId="0" fontId="37" fillId="0" borderId="0" xfId="68" applyFont="1" applyFill="1" applyBorder="1"/>
    <xf numFmtId="9" fontId="37" fillId="0" borderId="0" xfId="68" applyNumberFormat="1" applyFont="1" applyFill="1" applyBorder="1"/>
    <xf numFmtId="2" fontId="37" fillId="0" borderId="0" xfId="68" applyNumberFormat="1" applyFont="1" applyFill="1" applyBorder="1" applyAlignment="1">
      <alignment horizontal="center" vertical="center" wrapText="1"/>
    </xf>
    <xf numFmtId="2" fontId="37" fillId="0" borderId="0" xfId="68" applyNumberFormat="1" applyFont="1" applyFill="1" applyBorder="1"/>
    <xf numFmtId="1" fontId="37" fillId="0" borderId="0" xfId="68" applyNumberFormat="1" applyFont="1" applyFill="1" applyBorder="1"/>
    <xf numFmtId="0" fontId="37" fillId="0" borderId="0" xfId="68" applyFont="1" applyFill="1" applyBorder="1" applyAlignment="1">
      <alignment horizontal="center" vertical="center" wrapText="1"/>
    </xf>
    <xf numFmtId="3" fontId="35" fillId="0" borderId="0" xfId="68" applyNumberFormat="1" applyFont="1" applyFill="1" applyBorder="1" applyAlignment="1">
      <alignment horizontal="center" vertical="center"/>
    </xf>
    <xf numFmtId="4" fontId="37" fillId="0" borderId="0" xfId="68" applyNumberFormat="1" applyFont="1" applyFill="1" applyBorder="1" applyAlignment="1">
      <alignment horizontal="center" vertical="center"/>
    </xf>
    <xf numFmtId="49" fontId="42" fillId="0" borderId="10" xfId="68" applyNumberFormat="1" applyFont="1" applyFill="1" applyBorder="1" applyAlignment="1">
      <alignment horizontal="center" vertical="center" wrapText="1"/>
    </xf>
    <xf numFmtId="0" fontId="37" fillId="0" borderId="0" xfId="68" applyFont="1" applyFill="1" applyBorder="1" applyAlignment="1">
      <alignment horizontal="center" vertical="center"/>
    </xf>
    <xf numFmtId="2" fontId="37" fillId="0" borderId="0" xfId="68" applyNumberFormat="1" applyFont="1" applyFill="1" applyBorder="1" applyAlignment="1">
      <alignment horizontal="center" vertical="center"/>
    </xf>
    <xf numFmtId="49" fontId="37" fillId="0" borderId="0" xfId="68" applyNumberFormat="1" applyFont="1" applyFill="1" applyBorder="1" applyAlignment="1">
      <alignment horizontal="center" vertical="center"/>
    </xf>
    <xf numFmtId="0" fontId="37" fillId="0" borderId="0" xfId="68" applyFont="1" applyFill="1" applyBorder="1" applyAlignment="1">
      <alignment vertical="center"/>
    </xf>
    <xf numFmtId="0" fontId="42" fillId="0" borderId="0" xfId="68" applyFont="1" applyFill="1" applyBorder="1" applyAlignment="1">
      <alignment horizontal="center" vertical="center" wrapText="1"/>
    </xf>
    <xf numFmtId="2" fontId="35" fillId="0" borderId="0" xfId="68" applyNumberFormat="1" applyFont="1" applyFill="1" applyBorder="1" applyAlignment="1">
      <alignment horizontal="center" vertical="center"/>
    </xf>
    <xf numFmtId="0" fontId="39" fillId="0" borderId="12" xfId="0" applyFont="1" applyBorder="1" applyAlignment="1"/>
    <xf numFmtId="0" fontId="39" fillId="0" borderId="22" xfId="0" applyFont="1" applyBorder="1" applyAlignment="1"/>
    <xf numFmtId="0" fontId="39" fillId="0" borderId="10" xfId="0" applyFont="1" applyBorder="1"/>
    <xf numFmtId="0" fontId="37" fillId="0" borderId="10" xfId="0" applyFont="1" applyBorder="1" applyAlignment="1">
      <alignment vertical="top"/>
    </xf>
    <xf numFmtId="0" fontId="37" fillId="0" borderId="10" xfId="0" applyFont="1" applyBorder="1" applyAlignment="1">
      <alignment vertical="top" wrapText="1"/>
    </xf>
    <xf numFmtId="0" fontId="37" fillId="0" borderId="10" xfId="0" applyFont="1" applyBorder="1" applyAlignment="1">
      <alignment wrapText="1"/>
    </xf>
    <xf numFmtId="0" fontId="42" fillId="0" borderId="10" xfId="0" applyFont="1" applyBorder="1" applyAlignment="1">
      <alignment vertical="top" wrapText="1"/>
    </xf>
    <xf numFmtId="0" fontId="35" fillId="0" borderId="0" xfId="69" applyFont="1"/>
    <xf numFmtId="0" fontId="32" fillId="0" borderId="0" xfId="69" applyFont="1"/>
    <xf numFmtId="0" fontId="37" fillId="0" borderId="13" xfId="69" applyFont="1" applyBorder="1"/>
    <xf numFmtId="0" fontId="42" fillId="0" borderId="0" xfId="69" applyFont="1"/>
    <xf numFmtId="0" fontId="62" fillId="0" borderId="13" xfId="69" applyFont="1" applyBorder="1" applyAlignment="1"/>
    <xf numFmtId="0" fontId="68" fillId="0" borderId="0" xfId="69" applyFont="1" applyAlignment="1">
      <alignment horizontal="right"/>
    </xf>
    <xf numFmtId="0" fontId="69" fillId="0" borderId="11" xfId="69" applyFont="1" applyBorder="1" applyAlignment="1">
      <alignment horizontal="center" vertical="center" wrapText="1"/>
    </xf>
    <xf numFmtId="0" fontId="70" fillId="0" borderId="11" xfId="69" applyFont="1" applyBorder="1" applyAlignment="1">
      <alignment horizontal="center" vertical="center" wrapText="1"/>
    </xf>
    <xf numFmtId="0" fontId="71" fillId="0" borderId="10" xfId="69" applyFont="1" applyBorder="1" applyAlignment="1">
      <alignment horizontal="center"/>
    </xf>
    <xf numFmtId="0" fontId="72" fillId="0" borderId="10" xfId="69" applyFont="1" applyBorder="1" applyAlignment="1">
      <alignment horizontal="center"/>
    </xf>
    <xf numFmtId="0" fontId="70" fillId="0" borderId="10" xfId="69" applyFont="1" applyBorder="1" applyAlignment="1">
      <alignment horizontal="center" vertical="center"/>
    </xf>
    <xf numFmtId="0" fontId="70" fillId="0" borderId="10" xfId="69" applyNumberFormat="1" applyFont="1" applyBorder="1" applyAlignment="1">
      <alignment horizontal="center" vertical="center"/>
    </xf>
    <xf numFmtId="49" fontId="70" fillId="0" borderId="11" xfId="69" applyNumberFormat="1" applyFont="1" applyBorder="1" applyAlignment="1">
      <alignment horizontal="center" vertical="center"/>
    </xf>
    <xf numFmtId="0" fontId="69" fillId="0" borderId="11" xfId="69" applyFont="1" applyBorder="1" applyAlignment="1">
      <alignment horizontal="left" vertical="center"/>
    </xf>
    <xf numFmtId="0" fontId="69" fillId="0" borderId="11" xfId="69" applyFont="1" applyBorder="1" applyAlignment="1">
      <alignment horizontal="center" vertical="center"/>
    </xf>
    <xf numFmtId="4" fontId="70" fillId="24" borderId="10" xfId="69" applyNumberFormat="1" applyFont="1" applyFill="1" applyBorder="1" applyAlignment="1">
      <alignment horizontal="center" vertical="center"/>
    </xf>
    <xf numFmtId="4" fontId="73" fillId="24" borderId="10" xfId="69" applyNumberFormat="1" applyFont="1" applyFill="1" applyBorder="1" applyAlignment="1">
      <alignment horizontal="center" vertical="center"/>
    </xf>
    <xf numFmtId="0" fontId="69" fillId="0" borderId="11" xfId="69" applyFont="1" applyBorder="1" applyAlignment="1">
      <alignment horizontal="left" vertical="center" wrapText="1"/>
    </xf>
    <xf numFmtId="4" fontId="69" fillId="24" borderId="10" xfId="69" applyNumberFormat="1" applyFont="1" applyFill="1" applyBorder="1" applyAlignment="1">
      <alignment horizontal="center" vertical="center"/>
    </xf>
    <xf numFmtId="0" fontId="69" fillId="0" borderId="14" xfId="69" applyFont="1" applyBorder="1" applyAlignment="1">
      <alignment horizontal="left" vertical="center"/>
    </xf>
    <xf numFmtId="0" fontId="69" fillId="0" borderId="10" xfId="69" applyFont="1" applyBorder="1" applyAlignment="1">
      <alignment horizontal="center" vertical="center"/>
    </xf>
    <xf numFmtId="49" fontId="70" fillId="0" borderId="10" xfId="69" applyNumberFormat="1" applyFont="1" applyBorder="1" applyAlignment="1">
      <alignment horizontal="center" vertical="center"/>
    </xf>
    <xf numFmtId="0" fontId="70" fillId="0" borderId="11" xfId="69" applyFont="1" applyBorder="1" applyAlignment="1">
      <alignment horizontal="center" vertical="center"/>
    </xf>
    <xf numFmtId="0" fontId="70" fillId="0" borderId="11" xfId="69" applyFont="1" applyBorder="1" applyAlignment="1">
      <alignment horizontal="left" vertical="center" wrapText="1"/>
    </xf>
    <xf numFmtId="3" fontId="70" fillId="24" borderId="10" xfId="69" applyNumberFormat="1" applyFont="1" applyFill="1" applyBorder="1" applyAlignment="1">
      <alignment horizontal="center" vertical="center"/>
    </xf>
    <xf numFmtId="0" fontId="70" fillId="0" borderId="11" xfId="69" applyFont="1" applyBorder="1" applyAlignment="1">
      <alignment horizontal="left" vertical="center"/>
    </xf>
    <xf numFmtId="0" fontId="70" fillId="0" borderId="10" xfId="69" applyFont="1" applyBorder="1" applyAlignment="1">
      <alignment horizontal="left" vertical="center"/>
    </xf>
    <xf numFmtId="0" fontId="69" fillId="0" borderId="10" xfId="69" applyFont="1" applyBorder="1" applyAlignment="1">
      <alignment horizontal="left" vertical="center" wrapText="1"/>
    </xf>
    <xf numFmtId="0" fontId="42" fillId="0" borderId="0" xfId="69" applyFont="1" applyFill="1" applyBorder="1" applyAlignment="1">
      <alignment horizontal="left"/>
    </xf>
    <xf numFmtId="0" fontId="42" fillId="0" borderId="0" xfId="69" applyFont="1" applyFill="1" applyBorder="1" applyAlignment="1">
      <alignment wrapText="1"/>
    </xf>
    <xf numFmtId="0" fontId="37" fillId="0" borderId="0" xfId="69" applyFont="1" applyFill="1" applyBorder="1" applyAlignment="1">
      <alignment horizontal="center"/>
    </xf>
    <xf numFmtId="4" fontId="42" fillId="0" borderId="0" xfId="69" applyNumberFormat="1" applyFont="1" applyFill="1" applyBorder="1" applyAlignment="1">
      <alignment horizontal="center"/>
    </xf>
    <xf numFmtId="4" fontId="42" fillId="0" borderId="0" xfId="69" applyNumberFormat="1" applyFont="1" applyFill="1" applyBorder="1" applyAlignment="1">
      <alignment horizontal="right"/>
    </xf>
    <xf numFmtId="4" fontId="45" fillId="0" borderId="0" xfId="69" applyNumberFormat="1" applyFont="1" applyFill="1" applyBorder="1" applyAlignment="1">
      <alignment horizontal="right"/>
    </xf>
    <xf numFmtId="0" fontId="85" fillId="0" borderId="0" xfId="0" applyFont="1"/>
    <xf numFmtId="0" fontId="37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54" fillId="0" borderId="10" xfId="0" applyFont="1" applyBorder="1" applyAlignment="1">
      <alignment horizontal="center" vertical="top" wrapText="1"/>
    </xf>
    <xf numFmtId="0" fontId="49" fillId="0" borderId="0" xfId="68" applyFont="1"/>
    <xf numFmtId="0" fontId="13" fillId="0" borderId="0" xfId="68"/>
    <xf numFmtId="0" fontId="40" fillId="0" borderId="0" xfId="68" applyFont="1"/>
    <xf numFmtId="0" fontId="48" fillId="0" borderId="0" xfId="68" applyFont="1"/>
    <xf numFmtId="0" fontId="78" fillId="0" borderId="0" xfId="68" applyFont="1"/>
    <xf numFmtId="0" fontId="34" fillId="0" borderId="11" xfId="68" applyFont="1" applyBorder="1" applyAlignment="1">
      <alignment horizontal="center" vertical="center" wrapText="1"/>
    </xf>
    <xf numFmtId="0" fontId="34" fillId="0" borderId="10" xfId="68" applyFont="1" applyBorder="1" applyAlignment="1">
      <alignment horizontal="center" vertical="center"/>
    </xf>
    <xf numFmtId="0" fontId="34" fillId="0" borderId="10" xfId="68" applyFont="1" applyBorder="1" applyAlignment="1">
      <alignment horizontal="center" vertical="justify"/>
    </xf>
    <xf numFmtId="0" fontId="78" fillId="0" borderId="10" xfId="68" applyNumberFormat="1" applyFont="1" applyBorder="1" applyAlignment="1">
      <alignment horizontal="center"/>
    </xf>
    <xf numFmtId="0" fontId="34" fillId="0" borderId="10" xfId="68" applyFont="1" applyBorder="1"/>
    <xf numFmtId="0" fontId="34" fillId="0" borderId="10" xfId="68" applyFont="1" applyBorder="1" applyAlignment="1">
      <alignment horizontal="center"/>
    </xf>
    <xf numFmtId="4" fontId="79" fillId="0" borderId="10" xfId="68" applyNumberFormat="1" applyFont="1" applyBorder="1" applyAlignment="1">
      <alignment horizontal="center"/>
    </xf>
    <xf numFmtId="0" fontId="37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37" fillId="0" borderId="11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top" wrapText="1"/>
    </xf>
    <xf numFmtId="2" fontId="34" fillId="25" borderId="23" xfId="0" applyNumberFormat="1" applyFont="1" applyFill="1" applyBorder="1" applyAlignment="1">
      <alignment horizontal="center" vertical="center"/>
    </xf>
    <xf numFmtId="2" fontId="34" fillId="25" borderId="10" xfId="0" applyNumberFormat="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left" vertical="top" wrapText="1"/>
    </xf>
    <xf numFmtId="0" fontId="34" fillId="0" borderId="24" xfId="0" applyFont="1" applyFill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53" xfId="0" applyFont="1" applyFill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 wrapText="1"/>
    </xf>
    <xf numFmtId="16" fontId="37" fillId="0" borderId="10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top"/>
    </xf>
    <xf numFmtId="0" fontId="37" fillId="0" borderId="10" xfId="0" applyFont="1" applyBorder="1" applyAlignment="1">
      <alignment horizontal="center" vertical="top" wrapText="1"/>
    </xf>
    <xf numFmtId="0" fontId="37" fillId="0" borderId="1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78" fillId="0" borderId="0" xfId="90" applyFont="1"/>
    <xf numFmtId="0" fontId="34" fillId="0" borderId="0" xfId="90" applyFont="1"/>
    <xf numFmtId="0" fontId="80" fillId="0" borderId="0" xfId="90" applyFont="1"/>
    <xf numFmtId="0" fontId="33" fillId="0" borderId="0" xfId="90" applyFont="1"/>
    <xf numFmtId="0" fontId="34" fillId="0" borderId="13" xfId="90" applyFont="1" applyBorder="1"/>
    <xf numFmtId="0" fontId="78" fillId="0" borderId="0" xfId="90" applyFont="1" applyAlignment="1"/>
    <xf numFmtId="0" fontId="80" fillId="0" borderId="0" xfId="90" applyFont="1" applyAlignment="1"/>
    <xf numFmtId="0" fontId="32" fillId="0" borderId="0" xfId="90" applyFont="1"/>
    <xf numFmtId="0" fontId="81" fillId="0" borderId="0" xfId="90" applyFont="1"/>
    <xf numFmtId="0" fontId="35" fillId="0" borderId="0" xfId="90" applyFont="1" applyAlignment="1">
      <alignment horizontal="center"/>
    </xf>
    <xf numFmtId="0" fontId="61" fillId="0" borderId="0" xfId="90" applyFont="1" applyAlignment="1">
      <alignment horizontal="right"/>
    </xf>
    <xf numFmtId="0" fontId="34" fillId="0" borderId="11" xfId="90" applyFont="1" applyBorder="1" applyAlignment="1">
      <alignment horizontal="center" vertical="center" wrapText="1"/>
    </xf>
    <xf numFmtId="0" fontId="34" fillId="0" borderId="10" xfId="90" applyFont="1" applyBorder="1" applyAlignment="1">
      <alignment horizontal="center" vertical="center"/>
    </xf>
    <xf numFmtId="0" fontId="34" fillId="0" borderId="10" xfId="90" applyFont="1" applyBorder="1" applyAlignment="1">
      <alignment horizontal="center" vertical="center" wrapText="1"/>
    </xf>
    <xf numFmtId="0" fontId="34" fillId="0" borderId="10" xfId="90" applyFont="1" applyBorder="1" applyAlignment="1">
      <alignment horizontal="center" vertical="justify"/>
    </xf>
    <xf numFmtId="0" fontId="78" fillId="0" borderId="10" xfId="90" applyFont="1" applyBorder="1" applyAlignment="1">
      <alignment horizontal="center"/>
    </xf>
    <xf numFmtId="49" fontId="78" fillId="0" borderId="10" xfId="90" applyNumberFormat="1" applyFont="1" applyBorder="1" applyAlignment="1">
      <alignment horizontal="center" vertical="center"/>
    </xf>
    <xf numFmtId="4" fontId="78" fillId="0" borderId="10" xfId="90" applyNumberFormat="1" applyFont="1" applyBorder="1" applyAlignment="1">
      <alignment horizontal="center" vertical="center"/>
    </xf>
    <xf numFmtId="4" fontId="78" fillId="0" borderId="10" xfId="90" applyNumberFormat="1" applyFont="1" applyFill="1" applyBorder="1" applyAlignment="1">
      <alignment horizontal="center" vertical="center"/>
    </xf>
    <xf numFmtId="4" fontId="79" fillId="0" borderId="10" xfId="90" applyNumberFormat="1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2" fontId="34" fillId="0" borderId="26" xfId="0" applyNumberFormat="1" applyFont="1" applyFill="1" applyBorder="1" applyAlignment="1">
      <alignment horizontal="center" vertical="center"/>
    </xf>
    <xf numFmtId="0" fontId="34" fillId="0" borderId="26" xfId="0" applyFont="1" applyFill="1" applyBorder="1" applyAlignment="1">
      <alignment horizontal="center" vertical="center"/>
    </xf>
    <xf numFmtId="2" fontId="33" fillId="0" borderId="41" xfId="0" quotePrefix="1" applyNumberFormat="1" applyFont="1" applyBorder="1" applyAlignment="1">
      <alignment horizontal="center" vertical="center"/>
    </xf>
    <xf numFmtId="2" fontId="33" fillId="0" borderId="26" xfId="0" applyNumberFormat="1" applyFont="1" applyBorder="1" applyAlignment="1">
      <alignment horizontal="center" vertical="center"/>
    </xf>
    <xf numFmtId="0" fontId="84" fillId="0" borderId="0" xfId="0" applyFont="1" applyBorder="1" applyAlignment="1">
      <alignment vertical="center"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47" fillId="0" borderId="10" xfId="0" applyFont="1" applyBorder="1" applyAlignment="1">
      <alignment vertical="top" wrapText="1"/>
    </xf>
    <xf numFmtId="2" fontId="84" fillId="0" borderId="10" xfId="0" applyNumberFormat="1" applyFont="1" applyBorder="1" applyAlignment="1">
      <alignment horizontal="right" vertical="center" wrapText="1"/>
    </xf>
    <xf numFmtId="2" fontId="84" fillId="0" borderId="10" xfId="0" applyNumberFormat="1" applyFont="1" applyBorder="1" applyAlignment="1">
      <alignment horizontal="right" vertical="center"/>
    </xf>
    <xf numFmtId="0" fontId="47" fillId="0" borderId="10" xfId="0" applyFont="1" applyFill="1" applyBorder="1" applyAlignment="1">
      <alignment vertical="center" wrapText="1"/>
    </xf>
    <xf numFmtId="2" fontId="47" fillId="0" borderId="10" xfId="0" applyNumberFormat="1" applyFont="1" applyBorder="1" applyAlignment="1">
      <alignment vertical="center"/>
    </xf>
    <xf numFmtId="2" fontId="47" fillId="0" borderId="10" xfId="0" applyNumberFormat="1" applyFont="1" applyFill="1" applyBorder="1" applyAlignment="1">
      <alignment horizontal="right" vertical="center"/>
    </xf>
    <xf numFmtId="2" fontId="47" fillId="0" borderId="10" xfId="0" applyNumberFormat="1" applyFont="1" applyBorder="1" applyAlignment="1">
      <alignment horizontal="right" vertical="center"/>
    </xf>
    <xf numFmtId="0" fontId="84" fillId="0" borderId="10" xfId="0" applyFont="1" applyFill="1" applyBorder="1" applyAlignment="1">
      <alignment vertical="center" wrapText="1"/>
    </xf>
    <xf numFmtId="2" fontId="84" fillId="0" borderId="10" xfId="0" applyNumberFormat="1" applyFont="1" applyBorder="1" applyAlignment="1">
      <alignment vertical="center"/>
    </xf>
    <xf numFmtId="2" fontId="47" fillId="0" borderId="10" xfId="0" applyNumberFormat="1" applyFont="1" applyBorder="1"/>
    <xf numFmtId="0" fontId="47" fillId="0" borderId="10" xfId="0" applyFont="1" applyBorder="1" applyAlignment="1">
      <alignment vertical="center"/>
    </xf>
    <xf numFmtId="0" fontId="34" fillId="0" borderId="45" xfId="0" applyFont="1" applyFill="1" applyBorder="1" applyAlignment="1">
      <alignment horizontal="center" vertical="center"/>
    </xf>
    <xf numFmtId="0" fontId="34" fillId="0" borderId="16" xfId="0" applyFont="1" applyBorder="1" applyAlignment="1">
      <alignment horizontal="left" vertical="top" wrapText="1"/>
    </xf>
    <xf numFmtId="2" fontId="34" fillId="0" borderId="16" xfId="0" applyNumberFormat="1" applyFont="1" applyBorder="1" applyAlignment="1">
      <alignment horizontal="center" vertical="center"/>
    </xf>
    <xf numFmtId="2" fontId="34" fillId="25" borderId="16" xfId="0" applyNumberFormat="1" applyFont="1" applyFill="1" applyBorder="1" applyAlignment="1">
      <alignment horizontal="center" vertical="center"/>
    </xf>
    <xf numFmtId="2" fontId="34" fillId="25" borderId="56" xfId="0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top"/>
    </xf>
    <xf numFmtId="0" fontId="37" fillId="0" borderId="10" xfId="0" applyFont="1" applyBorder="1" applyAlignment="1">
      <alignment horizontal="center" vertical="top" wrapText="1"/>
    </xf>
    <xf numFmtId="0" fontId="31" fillId="0" borderId="0" xfId="0" applyFont="1" applyAlignment="1">
      <alignment horizontal="center"/>
    </xf>
    <xf numFmtId="2" fontId="35" fillId="0" borderId="10" xfId="0" applyNumberFormat="1" applyFont="1" applyBorder="1" applyAlignment="1">
      <alignment horizontal="center" vertical="center"/>
    </xf>
    <xf numFmtId="0" fontId="33" fillId="0" borderId="0" xfId="91" applyFont="1"/>
    <xf numFmtId="0" fontId="78" fillId="0" borderId="0" xfId="91" applyFont="1"/>
    <xf numFmtId="0" fontId="37" fillId="0" borderId="0" xfId="91" applyFont="1" applyAlignment="1">
      <alignment horizontal="left" indent="2"/>
    </xf>
    <xf numFmtId="0" fontId="35" fillId="0" borderId="0" xfId="91" applyFont="1"/>
    <xf numFmtId="0" fontId="80" fillId="0" borderId="0" xfId="91" applyFont="1"/>
    <xf numFmtId="0" fontId="37" fillId="0" borderId="0" xfId="91" applyFont="1"/>
    <xf numFmtId="0" fontId="33" fillId="0" borderId="0" xfId="91" applyFont="1" applyAlignment="1">
      <alignment horizontal="center"/>
    </xf>
    <xf numFmtId="0" fontId="43" fillId="0" borderId="0" xfId="91" applyFont="1"/>
    <xf numFmtId="0" fontId="59" fillId="0" borderId="0" xfId="91" applyFont="1" applyBorder="1" applyAlignment="1">
      <alignment horizontal="right"/>
    </xf>
    <xf numFmtId="0" fontId="58" fillId="0" borderId="0" xfId="91" applyFont="1" applyBorder="1" applyAlignment="1">
      <alignment horizontal="right"/>
    </xf>
    <xf numFmtId="0" fontId="41" fillId="0" borderId="10" xfId="91" applyFont="1" applyBorder="1" applyAlignment="1">
      <alignment horizontal="center" vertical="center"/>
    </xf>
    <xf numFmtId="0" fontId="41" fillId="0" borderId="10" xfId="91" applyFont="1" applyBorder="1" applyAlignment="1">
      <alignment horizontal="center" vertical="top"/>
    </xf>
    <xf numFmtId="0" fontId="34" fillId="0" borderId="10" xfId="91" applyFont="1" applyFill="1" applyBorder="1" applyAlignment="1">
      <alignment horizontal="center" vertical="center"/>
    </xf>
    <xf numFmtId="0" fontId="34" fillId="0" borderId="12" xfId="91" applyFont="1" applyBorder="1" applyAlignment="1">
      <alignment horizontal="left" vertical="center" wrapText="1"/>
    </xf>
    <xf numFmtId="0" fontId="34" fillId="0" borderId="10" xfId="91" applyFont="1" applyBorder="1" applyAlignment="1">
      <alignment horizontal="center" vertical="center"/>
    </xf>
    <xf numFmtId="4" fontId="44" fillId="0" borderId="10" xfId="91" applyNumberFormat="1" applyFont="1" applyBorder="1" applyAlignment="1">
      <alignment horizontal="center" vertical="center"/>
    </xf>
    <xf numFmtId="4" fontId="43" fillId="0" borderId="10" xfId="91" applyNumberFormat="1" applyFont="1" applyBorder="1" applyAlignment="1">
      <alignment horizontal="center" vertical="center"/>
    </xf>
    <xf numFmtId="0" fontId="34" fillId="0" borderId="10" xfId="91" applyFont="1" applyBorder="1" applyAlignment="1">
      <alignment horizontal="left" vertical="center" wrapText="1"/>
    </xf>
    <xf numFmtId="4" fontId="80" fillId="0" borderId="0" xfId="91" applyNumberFormat="1" applyFont="1"/>
    <xf numFmtId="0" fontId="34" fillId="0" borderId="25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2" fontId="34" fillId="25" borderId="11" xfId="0" applyNumberFormat="1" applyFont="1" applyFill="1" applyBorder="1" applyAlignment="1">
      <alignment horizontal="center" vertical="center"/>
    </xf>
    <xf numFmtId="2" fontId="34" fillId="25" borderId="57" xfId="0" applyNumberFormat="1" applyFont="1" applyFill="1" applyBorder="1" applyAlignment="1">
      <alignment horizontal="center" vertical="center"/>
    </xf>
    <xf numFmtId="0" fontId="33" fillId="0" borderId="0" xfId="68" applyFont="1" applyAlignment="1">
      <alignment horizontal="center"/>
    </xf>
    <xf numFmtId="0" fontId="34" fillId="0" borderId="10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4" fontId="70" fillId="0" borderId="10" xfId="69" applyNumberFormat="1" applyFont="1" applyFill="1" applyBorder="1" applyAlignment="1">
      <alignment horizontal="center" vertical="center"/>
    </xf>
    <xf numFmtId="4" fontId="73" fillId="0" borderId="10" xfId="69" applyNumberFormat="1" applyFont="1" applyFill="1" applyBorder="1" applyAlignment="1">
      <alignment horizontal="center" vertical="center"/>
    </xf>
    <xf numFmtId="167" fontId="34" fillId="0" borderId="10" xfId="0" quotePrefix="1" applyNumberFormat="1" applyFont="1" applyBorder="1" applyAlignment="1">
      <alignment horizontal="center" vertical="center"/>
    </xf>
    <xf numFmtId="2" fontId="34" fillId="0" borderId="23" xfId="0" quotePrefix="1" applyNumberFormat="1" applyFont="1" applyBorder="1" applyAlignment="1">
      <alignment horizontal="center" vertical="center"/>
    </xf>
    <xf numFmtId="2" fontId="47" fillId="0" borderId="10" xfId="0" applyNumberFormat="1" applyFont="1" applyFill="1" applyBorder="1" applyAlignment="1">
      <alignment vertical="center" wrapText="1"/>
    </xf>
    <xf numFmtId="0" fontId="47" fillId="0" borderId="11" xfId="0" applyFont="1" applyBorder="1" applyAlignment="1">
      <alignment vertical="center" wrapText="1"/>
    </xf>
    <xf numFmtId="0" fontId="35" fillId="0" borderId="0" xfId="69" applyFont="1" applyAlignment="1">
      <alignment horizontal="center"/>
    </xf>
    <xf numFmtId="0" fontId="34" fillId="0" borderId="13" xfId="0" applyFont="1" applyBorder="1"/>
    <xf numFmtId="0" fontId="31" fillId="0" borderId="0" xfId="0" applyFont="1" applyAlignment="1">
      <alignment horizontal="center"/>
    </xf>
    <xf numFmtId="0" fontId="34" fillId="0" borderId="10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2" fontId="37" fillId="0" borderId="0" xfId="68" applyNumberFormat="1" applyFont="1" applyFill="1" applyBorder="1" applyAlignment="1">
      <alignment vertical="center"/>
    </xf>
    <xf numFmtId="1" fontId="37" fillId="0" borderId="0" xfId="68" applyNumberFormat="1" applyFont="1" applyFill="1" applyBorder="1" applyAlignment="1">
      <alignment vertical="center"/>
    </xf>
    <xf numFmtId="0" fontId="37" fillId="0" borderId="0" xfId="68" applyFont="1" applyFill="1" applyAlignment="1">
      <alignment vertical="center"/>
    </xf>
    <xf numFmtId="0" fontId="34" fillId="0" borderId="42" xfId="0" applyFont="1" applyFill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2" fontId="34" fillId="0" borderId="26" xfId="0" applyNumberFormat="1" applyFont="1" applyBorder="1" applyAlignment="1">
      <alignment horizontal="center" vertical="center"/>
    </xf>
    <xf numFmtId="2" fontId="34" fillId="25" borderId="26" xfId="0" applyNumberFormat="1" applyFont="1" applyFill="1" applyBorder="1" applyAlignment="1">
      <alignment horizontal="center" vertical="center"/>
    </xf>
    <xf numFmtId="2" fontId="34" fillId="25" borderId="41" xfId="0" applyNumberFormat="1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 wrapText="1"/>
    </xf>
    <xf numFmtId="0" fontId="80" fillId="0" borderId="0" xfId="94" applyFont="1"/>
    <xf numFmtId="0" fontId="83" fillId="0" borderId="0" xfId="94" applyFont="1"/>
    <xf numFmtId="4" fontId="65" fillId="0" borderId="0" xfId="94" applyNumberFormat="1" applyFont="1" applyBorder="1" applyAlignment="1">
      <alignment horizontal="center" vertical="center"/>
    </xf>
    <xf numFmtId="4" fontId="64" fillId="0" borderId="0" xfId="94" applyNumberFormat="1" applyFont="1" applyBorder="1" applyAlignment="1">
      <alignment horizontal="center" vertical="center"/>
    </xf>
    <xf numFmtId="0" fontId="63" fillId="0" borderId="0" xfId="94" applyFont="1" applyBorder="1" applyAlignment="1">
      <alignment horizontal="center" vertical="center"/>
    </xf>
    <xf numFmtId="0" fontId="63" fillId="0" borderId="0" xfId="94" applyFont="1" applyFill="1" applyBorder="1" applyAlignment="1">
      <alignment vertical="center" wrapText="1"/>
    </xf>
    <xf numFmtId="0" fontId="63" fillId="0" borderId="0" xfId="94" applyFont="1" applyBorder="1" applyAlignment="1">
      <alignment horizontal="left" vertical="center"/>
    </xf>
    <xf numFmtId="4" fontId="65" fillId="0" borderId="10" xfId="94" applyNumberFormat="1" applyFont="1" applyBorder="1" applyAlignment="1">
      <alignment horizontal="center" vertical="center"/>
    </xf>
    <xf numFmtId="4" fontId="64" fillId="0" borderId="10" xfId="94" applyNumberFormat="1" applyFont="1" applyBorder="1" applyAlignment="1">
      <alignment horizontal="center" vertical="center"/>
    </xf>
    <xf numFmtId="4" fontId="63" fillId="0" borderId="10" xfId="94" applyNumberFormat="1" applyFont="1" applyBorder="1" applyAlignment="1">
      <alignment horizontal="center" vertical="center"/>
    </xf>
    <xf numFmtId="0" fontId="63" fillId="0" borderId="10" xfId="94" applyFont="1" applyBorder="1" applyAlignment="1">
      <alignment horizontal="center" vertical="center"/>
    </xf>
    <xf numFmtId="0" fontId="63" fillId="0" borderId="10" xfId="94" applyFont="1" applyFill="1" applyBorder="1" applyAlignment="1">
      <alignment vertical="center" wrapText="1"/>
    </xf>
    <xf numFmtId="0" fontId="63" fillId="0" borderId="10" xfId="94" applyFont="1" applyBorder="1" applyAlignment="1">
      <alignment horizontal="left" vertical="center"/>
    </xf>
    <xf numFmtId="0" fontId="63" fillId="0" borderId="11" xfId="94" applyFont="1" applyBorder="1" applyAlignment="1">
      <alignment horizontal="left" vertical="center"/>
    </xf>
    <xf numFmtId="0" fontId="63" fillId="0" borderId="11" xfId="94" applyFont="1" applyBorder="1" applyAlignment="1">
      <alignment horizontal="center" vertical="center"/>
    </xf>
    <xf numFmtId="0" fontId="63" fillId="0" borderId="11" xfId="94" applyFont="1" applyFill="1" applyBorder="1" applyAlignment="1">
      <alignment vertical="center" wrapText="1"/>
    </xf>
    <xf numFmtId="0" fontId="63" fillId="0" borderId="11" xfId="94" applyFont="1" applyBorder="1" applyAlignment="1">
      <alignment vertical="center" wrapText="1"/>
    </xf>
    <xf numFmtId="0" fontId="63" fillId="0" borderId="11" xfId="94" applyFont="1" applyBorder="1" applyAlignment="1">
      <alignment vertical="center"/>
    </xf>
    <xf numFmtId="0" fontId="63" fillId="0" borderId="11" xfId="94" applyFont="1" applyBorder="1" applyAlignment="1">
      <alignment horizontal="left" vertical="center" wrapText="1"/>
    </xf>
    <xf numFmtId="14" fontId="63" fillId="0" borderId="11" xfId="94" applyNumberFormat="1" applyFont="1" applyBorder="1" applyAlignment="1">
      <alignment horizontal="left" vertical="center"/>
    </xf>
    <xf numFmtId="0" fontId="80" fillId="0" borderId="0" xfId="94" applyFont="1" applyAlignment="1"/>
    <xf numFmtId="0" fontId="88" fillId="0" borderId="10" xfId="94" applyFont="1" applyBorder="1" applyAlignment="1">
      <alignment horizontal="center" vertical="center"/>
    </xf>
    <xf numFmtId="0" fontId="87" fillId="0" borderId="10" xfId="94" applyFont="1" applyBorder="1" applyAlignment="1">
      <alignment horizontal="center" vertical="center"/>
    </xf>
    <xf numFmtId="0" fontId="62" fillId="0" borderId="0" xfId="94" applyFont="1" applyAlignment="1">
      <alignment horizontal="right"/>
    </xf>
    <xf numFmtId="0" fontId="82" fillId="0" borderId="0" xfId="94" applyFont="1" applyAlignment="1">
      <alignment horizontal="center"/>
    </xf>
    <xf numFmtId="0" fontId="38" fillId="0" borderId="0" xfId="94" applyFont="1"/>
    <xf numFmtId="0" fontId="32" fillId="0" borderId="0" xfId="94" applyFont="1"/>
    <xf numFmtId="0" fontId="36" fillId="0" borderId="0" xfId="94" applyFont="1" applyAlignment="1">
      <alignment horizontal="center"/>
    </xf>
    <xf numFmtId="0" fontId="37" fillId="0" borderId="0" xfId="94" applyFont="1"/>
    <xf numFmtId="0" fontId="36" fillId="0" borderId="0" xfId="94" applyFont="1"/>
    <xf numFmtId="0" fontId="33" fillId="0" borderId="0" xfId="91" applyFont="1" applyAlignment="1">
      <alignment horizontal="center"/>
    </xf>
    <xf numFmtId="0" fontId="34" fillId="0" borderId="11" xfId="91" applyFont="1" applyBorder="1" applyAlignment="1">
      <alignment horizontal="center" vertical="center" wrapText="1"/>
    </xf>
    <xf numFmtId="0" fontId="34" fillId="0" borderId="16" xfId="91" applyFont="1" applyBorder="1" applyAlignment="1">
      <alignment horizontal="center" vertical="center" wrapText="1"/>
    </xf>
    <xf numFmtId="0" fontId="70" fillId="0" borderId="12" xfId="69" applyFont="1" applyBorder="1" applyAlignment="1">
      <alignment horizontal="left" vertical="center"/>
    </xf>
    <xf numFmtId="0" fontId="70" fillId="0" borderId="21" xfId="69" applyFont="1" applyBorder="1" applyAlignment="1">
      <alignment horizontal="left" vertical="center"/>
    </xf>
    <xf numFmtId="0" fontId="70" fillId="0" borderId="22" xfId="69" applyFont="1" applyBorder="1" applyAlignment="1">
      <alignment horizontal="left" vertical="center"/>
    </xf>
    <xf numFmtId="0" fontId="69" fillId="0" borderId="12" xfId="69" applyFont="1" applyBorder="1" applyAlignment="1">
      <alignment horizontal="left" vertical="center" wrapText="1"/>
    </xf>
    <xf numFmtId="0" fontId="69" fillId="0" borderId="21" xfId="69" applyFont="1" applyBorder="1" applyAlignment="1">
      <alignment horizontal="left" vertical="center" wrapText="1"/>
    </xf>
    <xf numFmtId="0" fontId="69" fillId="0" borderId="22" xfId="69" applyFont="1" applyBorder="1" applyAlignment="1">
      <alignment horizontal="left" vertical="center" wrapText="1"/>
    </xf>
    <xf numFmtId="0" fontId="70" fillId="0" borderId="0" xfId="69" applyFont="1" applyFill="1" applyBorder="1" applyAlignment="1">
      <alignment horizontal="left"/>
    </xf>
    <xf numFmtId="0" fontId="35" fillId="0" borderId="0" xfId="69" applyFont="1" applyAlignment="1">
      <alignment horizontal="center"/>
    </xf>
    <xf numFmtId="0" fontId="33" fillId="0" borderId="0" xfId="68" applyFont="1" applyAlignment="1">
      <alignment horizontal="center"/>
    </xf>
    <xf numFmtId="0" fontId="33" fillId="0" borderId="0" xfId="68" applyFont="1" applyAlignment="1">
      <alignment horizontal="center" wrapText="1"/>
    </xf>
    <xf numFmtId="0" fontId="43" fillId="0" borderId="0" xfId="68" applyNumberFormat="1" applyFont="1" applyFill="1" applyBorder="1" applyAlignment="1">
      <alignment horizontal="justify" wrapText="1"/>
    </xf>
    <xf numFmtId="0" fontId="78" fillId="0" borderId="0" xfId="68" applyNumberFormat="1" applyFont="1" applyFill="1" applyBorder="1" applyAlignment="1">
      <alignment horizontal="justify" wrapText="1"/>
    </xf>
    <xf numFmtId="0" fontId="37" fillId="0" borderId="0" xfId="68" applyFont="1" applyFill="1" applyAlignment="1">
      <alignment horizontal="left" vertical="center" wrapText="1"/>
    </xf>
    <xf numFmtId="0" fontId="35" fillId="0" borderId="0" xfId="68" applyFont="1" applyFill="1" applyAlignment="1">
      <alignment horizontal="center"/>
    </xf>
    <xf numFmtId="0" fontId="37" fillId="0" borderId="10" xfId="68" applyFont="1" applyFill="1" applyBorder="1" applyAlignment="1">
      <alignment horizontal="left" vertical="center"/>
    </xf>
    <xf numFmtId="0" fontId="37" fillId="0" borderId="12" xfId="68" applyFont="1" applyFill="1" applyBorder="1" applyAlignment="1">
      <alignment horizontal="left" vertical="center" wrapText="1"/>
    </xf>
    <xf numFmtId="0" fontId="37" fillId="0" borderId="21" xfId="68" applyFont="1" applyFill="1" applyBorder="1" applyAlignment="1">
      <alignment horizontal="left" vertical="center" wrapText="1"/>
    </xf>
    <xf numFmtId="0" fontId="37" fillId="0" borderId="22" xfId="68" applyFont="1" applyFill="1" applyBorder="1" applyAlignment="1">
      <alignment horizontal="left" vertical="center" wrapText="1"/>
    </xf>
    <xf numFmtId="0" fontId="63" fillId="0" borderId="12" xfId="94" applyFont="1" applyFill="1" applyBorder="1" applyAlignment="1">
      <alignment horizontal="left" vertical="center" wrapText="1"/>
    </xf>
    <xf numFmtId="0" fontId="63" fillId="0" borderId="21" xfId="94" applyFont="1" applyFill="1" applyBorder="1" applyAlignment="1">
      <alignment horizontal="left" vertical="center" wrapText="1"/>
    </xf>
    <xf numFmtId="0" fontId="63" fillId="0" borderId="22" xfId="94" applyFont="1" applyFill="1" applyBorder="1" applyAlignment="1">
      <alignment horizontal="left" vertical="center" wrapText="1"/>
    </xf>
    <xf numFmtId="0" fontId="63" fillId="0" borderId="0" xfId="51" applyFont="1" applyFill="1" applyBorder="1" applyAlignment="1">
      <alignment horizontal="left" vertical="top" wrapText="1"/>
    </xf>
    <xf numFmtId="0" fontId="83" fillId="0" borderId="0" xfId="94" applyFont="1" applyFill="1" applyBorder="1" applyAlignment="1">
      <alignment wrapText="1"/>
    </xf>
    <xf numFmtId="0" fontId="64" fillId="0" borderId="12" xfId="94" applyFont="1" applyBorder="1" applyAlignment="1">
      <alignment horizontal="left" vertical="center"/>
    </xf>
    <xf numFmtId="0" fontId="64" fillId="0" borderId="21" xfId="94" applyFont="1" applyBorder="1" applyAlignment="1">
      <alignment horizontal="left" vertical="center"/>
    </xf>
    <xf numFmtId="0" fontId="64" fillId="0" borderId="22" xfId="94" applyFont="1" applyBorder="1" applyAlignment="1">
      <alignment horizontal="left" vertical="center"/>
    </xf>
    <xf numFmtId="0" fontId="63" fillId="0" borderId="12" xfId="94" applyFont="1" applyBorder="1" applyAlignment="1">
      <alignment horizontal="left" vertical="center" wrapText="1"/>
    </xf>
    <xf numFmtId="0" fontId="63" fillId="0" borderId="21" xfId="94" applyFont="1" applyBorder="1" applyAlignment="1">
      <alignment horizontal="left" vertical="center" wrapText="1"/>
    </xf>
    <xf numFmtId="0" fontId="63" fillId="0" borderId="22" xfId="94" applyFont="1" applyBorder="1" applyAlignment="1">
      <alignment horizontal="left" vertical="center" wrapText="1"/>
    </xf>
    <xf numFmtId="0" fontId="33" fillId="0" borderId="0" xfId="94" applyFont="1" applyAlignment="1">
      <alignment horizontal="center"/>
    </xf>
    <xf numFmtId="4" fontId="33" fillId="0" borderId="0" xfId="94" applyNumberFormat="1" applyFont="1" applyAlignment="1">
      <alignment horizontal="center" vertical="center"/>
    </xf>
    <xf numFmtId="0" fontId="63" fillId="0" borderId="11" xfId="94" applyFont="1" applyBorder="1" applyAlignment="1">
      <alignment horizontal="center" vertical="center" wrapText="1"/>
    </xf>
    <xf numFmtId="0" fontId="63" fillId="0" borderId="16" xfId="94" applyFont="1" applyBorder="1" applyAlignment="1">
      <alignment horizontal="center" vertical="center" wrapText="1"/>
    </xf>
    <xf numFmtId="0" fontId="64" fillId="0" borderId="10" xfId="94" applyFont="1" applyBorder="1" applyAlignment="1">
      <alignment horizontal="center" vertical="center" wrapText="1"/>
    </xf>
    <xf numFmtId="0" fontId="63" fillId="0" borderId="10" xfId="94" applyFont="1" applyBorder="1" applyAlignment="1">
      <alignment horizontal="center" vertical="center" wrapText="1"/>
    </xf>
    <xf numFmtId="0" fontId="34" fillId="0" borderId="10" xfId="90" applyFont="1" applyBorder="1" applyAlignment="1">
      <alignment horizontal="left" vertical="center" wrapText="1"/>
    </xf>
    <xf numFmtId="0" fontId="33" fillId="0" borderId="0" xfId="90" applyFont="1" applyAlignment="1">
      <alignment horizontal="center"/>
    </xf>
    <xf numFmtId="0" fontId="33" fillId="0" borderId="0" xfId="90" applyFont="1" applyAlignment="1">
      <alignment horizontal="center" wrapText="1"/>
    </xf>
    <xf numFmtId="0" fontId="34" fillId="0" borderId="12" xfId="90" applyFont="1" applyBorder="1" applyAlignment="1">
      <alignment horizontal="left" vertical="center" wrapText="1"/>
    </xf>
    <xf numFmtId="0" fontId="34" fillId="0" borderId="21" xfId="90" applyFont="1" applyBorder="1" applyAlignment="1">
      <alignment horizontal="left" vertical="center" wrapText="1"/>
    </xf>
    <xf numFmtId="0" fontId="34" fillId="0" borderId="22" xfId="90" applyFont="1" applyBorder="1" applyAlignment="1">
      <alignment horizontal="left" vertical="center" wrapText="1"/>
    </xf>
    <xf numFmtId="0" fontId="84" fillId="0" borderId="0" xfId="0" applyFont="1" applyAlignment="1">
      <alignment horizontal="center"/>
    </xf>
    <xf numFmtId="0" fontId="80" fillId="0" borderId="13" xfId="0" applyFont="1" applyBorder="1" applyAlignment="1">
      <alignment horizontal="right"/>
    </xf>
    <xf numFmtId="0" fontId="37" fillId="0" borderId="12" xfId="0" applyFont="1" applyBorder="1" applyAlignment="1">
      <alignment horizontal="left" vertical="center" wrapText="1"/>
    </xf>
    <xf numFmtId="0" fontId="37" fillId="0" borderId="21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47" fillId="0" borderId="0" xfId="0" applyFont="1" applyFill="1" applyAlignment="1">
      <alignment horizontal="center"/>
    </xf>
    <xf numFmtId="0" fontId="47" fillId="0" borderId="0" xfId="0" applyFont="1" applyFill="1" applyAlignment="1">
      <alignment horizontal="left" vertical="center"/>
    </xf>
    <xf numFmtId="0" fontId="47" fillId="0" borderId="0" xfId="0" applyFont="1" applyAlignment="1">
      <alignment horizontal="left"/>
    </xf>
    <xf numFmtId="0" fontId="37" fillId="0" borderId="10" xfId="0" applyFont="1" applyBorder="1" applyAlignment="1">
      <alignment horizontal="center" vertical="center"/>
    </xf>
    <xf numFmtId="0" fontId="35" fillId="0" borderId="12" xfId="0" applyFont="1" applyBorder="1" applyAlignment="1">
      <alignment horizontal="left" vertical="top" wrapText="1"/>
    </xf>
    <xf numFmtId="0" fontId="35" fillId="0" borderId="21" xfId="0" applyFont="1" applyBorder="1" applyAlignment="1">
      <alignment horizontal="left" vertical="top" wrapText="1"/>
    </xf>
    <xf numFmtId="0" fontId="35" fillId="0" borderId="22" xfId="0" applyFont="1" applyBorder="1" applyAlignment="1">
      <alignment horizontal="left" vertical="top" wrapText="1"/>
    </xf>
    <xf numFmtId="0" fontId="37" fillId="0" borderId="14" xfId="0" applyFont="1" applyBorder="1" applyAlignment="1">
      <alignment horizontal="left" vertical="center" wrapText="1"/>
    </xf>
    <xf numFmtId="0" fontId="40" fillId="0" borderId="15" xfId="0" applyFont="1" applyBorder="1" applyAlignment="1">
      <alignment horizontal="left" vertical="center" wrapText="1"/>
    </xf>
    <xf numFmtId="0" fontId="40" fillId="0" borderId="43" xfId="0" applyFont="1" applyBorder="1" applyAlignment="1">
      <alignment vertical="center"/>
    </xf>
    <xf numFmtId="0" fontId="40" fillId="0" borderId="22" xfId="0" applyFont="1" applyBorder="1" applyAlignment="1"/>
    <xf numFmtId="0" fontId="37" fillId="0" borderId="10" xfId="0" applyFont="1" applyBorder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37" fillId="0" borderId="47" xfId="0" applyFont="1" applyBorder="1" applyAlignment="1">
      <alignment horizontal="right"/>
    </xf>
    <xf numFmtId="0" fontId="37" fillId="0" borderId="47" xfId="0" applyFont="1" applyBorder="1" applyAlignment="1"/>
    <xf numFmtId="0" fontId="37" fillId="0" borderId="48" xfId="0" applyFont="1" applyBorder="1" applyAlignment="1">
      <alignment horizontal="center" vertical="top"/>
    </xf>
    <xf numFmtId="0" fontId="37" fillId="0" borderId="47" xfId="0" applyFont="1" applyBorder="1" applyAlignment="1">
      <alignment horizontal="center" vertical="top"/>
    </xf>
    <xf numFmtId="0" fontId="37" fillId="0" borderId="27" xfId="0" applyFont="1" applyBorder="1" applyAlignment="1">
      <alignment horizontal="center" vertical="top" wrapText="1"/>
    </xf>
    <xf numFmtId="0" fontId="37" fillId="0" borderId="29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top" wrapText="1"/>
    </xf>
    <xf numFmtId="0" fontId="37" fillId="0" borderId="50" xfId="0" applyFont="1" applyBorder="1" applyAlignment="1">
      <alignment horizontal="center" vertical="top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wrapText="1"/>
    </xf>
    <xf numFmtId="0" fontId="55" fillId="0" borderId="13" xfId="0" applyFont="1" applyBorder="1" applyAlignment="1">
      <alignment horizontal="right"/>
    </xf>
    <xf numFmtId="0" fontId="86" fillId="0" borderId="13" xfId="0" applyFont="1" applyBorder="1" applyAlignment="1">
      <alignment horizontal="right"/>
    </xf>
    <xf numFmtId="0" fontId="37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37" fillId="0" borderId="10" xfId="0" applyFont="1" applyBorder="1" applyAlignment="1">
      <alignment horizontal="center" vertical="top" wrapText="1"/>
    </xf>
    <xf numFmtId="0" fontId="33" fillId="0" borderId="11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left" vertical="top" wrapText="1"/>
    </xf>
    <xf numFmtId="0" fontId="54" fillId="0" borderId="21" xfId="0" applyFont="1" applyBorder="1" applyAlignment="1">
      <alignment horizontal="left" vertical="top" wrapText="1"/>
    </xf>
    <xf numFmtId="0" fontId="54" fillId="0" borderId="22" xfId="0" applyFont="1" applyBorder="1" applyAlignment="1">
      <alignment horizontal="left" vertical="top" wrapText="1"/>
    </xf>
    <xf numFmtId="0" fontId="34" fillId="0" borderId="12" xfId="0" applyFont="1" applyBorder="1" applyAlignment="1">
      <alignment horizontal="left" vertical="top" wrapText="1"/>
    </xf>
    <xf numFmtId="0" fontId="34" fillId="0" borderId="21" xfId="0" applyFont="1" applyBorder="1" applyAlignment="1">
      <alignment horizontal="left" vertical="top" wrapText="1"/>
    </xf>
    <xf numFmtId="0" fontId="34" fillId="0" borderId="22" xfId="0" applyFont="1" applyBorder="1" applyAlignment="1">
      <alignment horizontal="left" vertical="top" wrapText="1"/>
    </xf>
    <xf numFmtId="14" fontId="33" fillId="0" borderId="11" xfId="0" applyNumberFormat="1" applyFont="1" applyBorder="1" applyAlignment="1">
      <alignment horizontal="center" vertical="center" wrapText="1"/>
    </xf>
    <xf numFmtId="14" fontId="33" fillId="0" borderId="19" xfId="0" applyNumberFormat="1" applyFont="1" applyBorder="1" applyAlignment="1">
      <alignment horizontal="center" vertical="center" wrapText="1"/>
    </xf>
    <xf numFmtId="14" fontId="33" fillId="0" borderId="16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7" fillId="0" borderId="12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22" xfId="0" applyFont="1" applyBorder="1" applyAlignment="1">
      <alignment horizontal="left" vertical="center"/>
    </xf>
    <xf numFmtId="0" fontId="56" fillId="0" borderId="0" xfId="0" applyFont="1" applyAlignment="1">
      <alignment horizontal="center"/>
    </xf>
    <xf numFmtId="0" fontId="47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55" fillId="0" borderId="13" xfId="0" applyFont="1" applyFill="1" applyBorder="1" applyAlignment="1">
      <alignment horizontal="right"/>
    </xf>
    <xf numFmtId="0" fontId="86" fillId="0" borderId="13" xfId="0" applyFont="1" applyBorder="1" applyAlignment="1"/>
    <xf numFmtId="0" fontId="37" fillId="0" borderId="0" xfId="0" applyFont="1" applyAlignment="1">
      <alignment horizontal="left" wrapText="1"/>
    </xf>
    <xf numFmtId="0" fontId="61" fillId="0" borderId="13" xfId="0" applyFont="1" applyBorder="1" applyAlignment="1">
      <alignment horizontal="left"/>
    </xf>
    <xf numFmtId="0" fontId="92" fillId="0" borderId="13" xfId="0" applyFont="1" applyBorder="1" applyAlignment="1">
      <alignment horizontal="left"/>
    </xf>
    <xf numFmtId="0" fontId="77" fillId="25" borderId="12" xfId="0" applyFont="1" applyFill="1" applyBorder="1" applyAlignment="1">
      <alignment horizontal="left" vertical="top" wrapText="1"/>
    </xf>
    <xf numFmtId="0" fontId="77" fillId="25" borderId="21" xfId="0" applyFont="1" applyFill="1" applyBorder="1" applyAlignment="1">
      <alignment horizontal="left" vertical="top" wrapText="1"/>
    </xf>
    <xf numFmtId="0" fontId="77" fillId="25" borderId="22" xfId="0" applyFont="1" applyFill="1" applyBorder="1" applyAlignment="1">
      <alignment horizontal="left" vertical="top" wrapText="1"/>
    </xf>
    <xf numFmtId="0" fontId="43" fillId="24" borderId="11" xfId="0" applyFont="1" applyFill="1" applyBorder="1" applyAlignment="1">
      <alignment vertical="center" wrapText="1"/>
    </xf>
    <xf numFmtId="0" fontId="43" fillId="24" borderId="16" xfId="0" applyFont="1" applyFill="1" applyBorder="1" applyAlignment="1">
      <alignment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61" fillId="0" borderId="13" xfId="0" applyFont="1" applyBorder="1" applyAlignment="1">
      <alignment horizontal="right"/>
    </xf>
    <xf numFmtId="0" fontId="39" fillId="0" borderId="12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12" xfId="0" applyFont="1" applyBorder="1" applyAlignment="1">
      <alignment horizontal="left" vertical="center" wrapText="1"/>
    </xf>
    <xf numFmtId="0" fontId="39" fillId="0" borderId="21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44" fillId="0" borderId="12" xfId="0" applyFont="1" applyBorder="1" applyAlignment="1">
      <alignment horizontal="left" vertical="center" wrapText="1"/>
    </xf>
    <xf numFmtId="0" fontId="44" fillId="0" borderId="21" xfId="0" applyFont="1" applyBorder="1" applyAlignment="1">
      <alignment horizontal="left" vertical="center" wrapText="1"/>
    </xf>
    <xf numFmtId="0" fontId="44" fillId="0" borderId="22" xfId="0" applyFont="1" applyBorder="1" applyAlignment="1">
      <alignment horizontal="left" vertical="center" wrapText="1"/>
    </xf>
    <xf numFmtId="0" fontId="47" fillId="0" borderId="0" xfId="0" applyFont="1" applyFill="1" applyAlignment="1">
      <alignment horizontal="center" wrapText="1"/>
    </xf>
    <xf numFmtId="0" fontId="58" fillId="0" borderId="13" xfId="0" applyFont="1" applyBorder="1" applyAlignment="1">
      <alignment horizontal="center"/>
    </xf>
    <xf numFmtId="0" fontId="34" fillId="0" borderId="10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/>
    </xf>
    <xf numFmtId="0" fontId="37" fillId="0" borderId="14" xfId="0" applyFont="1" applyBorder="1" applyAlignment="1">
      <alignment vertical="center" wrapText="1"/>
    </xf>
    <xf numFmtId="0" fontId="37" fillId="0" borderId="15" xfId="0" applyFont="1" applyBorder="1" applyAlignment="1">
      <alignment vertical="center"/>
    </xf>
    <xf numFmtId="0" fontId="37" fillId="0" borderId="43" xfId="0" applyFont="1" applyBorder="1" applyAlignment="1">
      <alignment vertical="center"/>
    </xf>
    <xf numFmtId="0" fontId="37" fillId="0" borderId="11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0" xfId="0" applyFont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37" fillId="0" borderId="19" xfId="0" applyFont="1" applyBorder="1" applyAlignment="1">
      <alignment horizontal="center" vertical="center"/>
    </xf>
    <xf numFmtId="0" fontId="32" fillId="0" borderId="15" xfId="0" applyFont="1" applyBorder="1" applyAlignment="1">
      <alignment vertical="center" wrapText="1"/>
    </xf>
    <xf numFmtId="0" fontId="32" fillId="0" borderId="43" xfId="0" applyFont="1" applyBorder="1" applyAlignment="1">
      <alignment vertical="center" wrapText="1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89" fillId="0" borderId="47" xfId="0" applyFont="1" applyBorder="1" applyAlignment="1">
      <alignment horizontal="right"/>
    </xf>
    <xf numFmtId="0" fontId="34" fillId="0" borderId="4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34" fillId="0" borderId="55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91" fillId="0" borderId="12" xfId="0" applyFont="1" applyFill="1" applyBorder="1" applyAlignment="1">
      <alignment horizontal="left" vertical="center" wrapText="1"/>
    </xf>
    <xf numFmtId="0" fontId="91" fillId="0" borderId="21" xfId="0" applyFont="1" applyFill="1" applyBorder="1" applyAlignment="1">
      <alignment horizontal="left" vertical="center" wrapText="1"/>
    </xf>
    <xf numFmtId="0" fontId="91" fillId="0" borderId="22" xfId="0" applyFont="1" applyFill="1" applyBorder="1" applyAlignment="1">
      <alignment horizontal="left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2" fontId="84" fillId="0" borderId="0" xfId="0" applyNumberFormat="1" applyFont="1" applyBorder="1" applyAlignment="1">
      <alignment horizontal="center" vertical="center" wrapText="1"/>
    </xf>
    <xf numFmtId="0" fontId="90" fillId="0" borderId="0" xfId="0" applyFont="1" applyBorder="1" applyAlignment="1">
      <alignment horizontal="right" wrapText="1"/>
    </xf>
    <xf numFmtId="0" fontId="47" fillId="0" borderId="0" xfId="0" applyFont="1" applyAlignment="1">
      <alignment horizontal="center"/>
    </xf>
    <xf numFmtId="0" fontId="58" fillId="0" borderId="0" xfId="0" applyFont="1" applyFill="1" applyBorder="1" applyAlignment="1">
      <alignment horizontal="right"/>
    </xf>
    <xf numFmtId="0" fontId="85" fillId="0" borderId="0" xfId="0" applyFont="1" applyBorder="1" applyAlignment="1"/>
  </cellXfs>
  <cellStyles count="9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36"/>
    <cellStyle name="Обычный 10 2" xfId="68"/>
    <cellStyle name="Обычный 11" xfId="70"/>
    <cellStyle name="Обычный 12" xfId="52"/>
    <cellStyle name="Обычный 13" xfId="53"/>
    <cellStyle name="Обычный 14" xfId="54"/>
    <cellStyle name="Обычный 15" xfId="71"/>
    <cellStyle name="Обычный 16" xfId="72"/>
    <cellStyle name="Обычный 17" xfId="73"/>
    <cellStyle name="Обычный 17 2" xfId="75"/>
    <cellStyle name="Обычный 18" xfId="76"/>
    <cellStyle name="Обычный 19" xfId="77"/>
    <cellStyle name="Обычный 2" xfId="37"/>
    <cellStyle name="Обычный 2 10" xfId="55"/>
    <cellStyle name="Обычный 2 2" xfId="38"/>
    <cellStyle name="Обычный 2 2 2" xfId="69"/>
    <cellStyle name="Обычный 2 3" xfId="56"/>
    <cellStyle name="Обычный 2 4" xfId="57"/>
    <cellStyle name="Обычный 2 5" xfId="58"/>
    <cellStyle name="Обычный 2 6" xfId="59"/>
    <cellStyle name="Обычный 2 7" xfId="60"/>
    <cellStyle name="Обычный 2 8" xfId="61"/>
    <cellStyle name="Обычный 2 9" xfId="62"/>
    <cellStyle name="Обычный 20" xfId="78"/>
    <cellStyle name="Обычный 21" xfId="80"/>
    <cellStyle name="Обычный 22" xfId="81"/>
    <cellStyle name="Обычный 23" xfId="82"/>
    <cellStyle name="Обычный 24" xfId="83"/>
    <cellStyle name="Обычный 25" xfId="84"/>
    <cellStyle name="Обычный 26" xfId="85"/>
    <cellStyle name="Обычный 27" xfId="86"/>
    <cellStyle name="Обычный 28" xfId="87"/>
    <cellStyle name="Обычный 29" xfId="88"/>
    <cellStyle name="Обычный 3" xfId="39"/>
    <cellStyle name="Обычный 3 2" xfId="51"/>
    <cellStyle name="Обычный 30" xfId="89"/>
    <cellStyle name="Обычный 31" xfId="79"/>
    <cellStyle name="Обычный 32" xfId="90"/>
    <cellStyle name="Обычный 33" xfId="91"/>
    <cellStyle name="Обычный 34" xfId="92"/>
    <cellStyle name="Обычный 35" xfId="94"/>
    <cellStyle name="Обычный 4" xfId="40"/>
    <cellStyle name="Обычный 4 2" xfId="41"/>
    <cellStyle name="Обычный 5" xfId="50"/>
    <cellStyle name="Обычный 6" xfId="63"/>
    <cellStyle name="Обычный 7" xfId="42"/>
    <cellStyle name="Обычный 7 2" xfId="74"/>
    <cellStyle name="Обычный 8" xfId="64"/>
    <cellStyle name="Обычный 9" xfId="65"/>
    <cellStyle name="Обычный_Калькуляция2" xfId="43"/>
    <cellStyle name="Плохой" xfId="44" builtinId="27" customBuiltin="1"/>
    <cellStyle name="Пояснение" xfId="45" builtinId="53" customBuiltin="1"/>
    <cellStyle name="Примечание" xfId="46" builtinId="10" customBuiltin="1"/>
    <cellStyle name="Процентный 2" xfId="66"/>
    <cellStyle name="Процентный 3" xfId="93"/>
    <cellStyle name="Связанная ячейка" xfId="47" builtinId="24" customBuiltin="1"/>
    <cellStyle name="Текст предупреждения" xfId="48" builtinId="11" customBuiltin="1"/>
    <cellStyle name="Финансовый 8" xfId="67"/>
    <cellStyle name="Хороший" xfId="4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5" workbookViewId="0">
      <selection activeCell="D17" sqref="D17"/>
    </sheetView>
  </sheetViews>
  <sheetFormatPr defaultColWidth="11.28515625" defaultRowHeight="15" x14ac:dyDescent="0.25"/>
  <cols>
    <col min="1" max="1" width="5.28515625" style="412" customWidth="1"/>
    <col min="2" max="2" width="59.7109375" style="412" customWidth="1"/>
    <col min="3" max="3" width="14.42578125" style="412" customWidth="1"/>
    <col min="4" max="4" width="19.42578125" style="412" customWidth="1"/>
    <col min="5" max="5" width="14" style="412" customWidth="1"/>
    <col min="6" max="16384" width="11.28515625" style="412"/>
  </cols>
  <sheetData>
    <row r="1" spans="1:5" ht="15.75" x14ac:dyDescent="0.25">
      <c r="A1" s="408"/>
      <c r="B1" s="408"/>
      <c r="C1" s="409"/>
      <c r="D1" s="410" t="s">
        <v>637</v>
      </c>
      <c r="E1" s="411"/>
    </row>
    <row r="2" spans="1:5" ht="15.75" x14ac:dyDescent="0.25">
      <c r="A2" s="409"/>
      <c r="B2" s="409"/>
      <c r="C2" s="409"/>
      <c r="D2" s="410" t="s">
        <v>105</v>
      </c>
      <c r="E2" s="413"/>
    </row>
    <row r="3" spans="1:5" ht="15.75" x14ac:dyDescent="0.25">
      <c r="A3" s="409"/>
      <c r="B3" s="408"/>
      <c r="C3" s="409"/>
      <c r="D3" s="410" t="s">
        <v>852</v>
      </c>
      <c r="E3" s="413"/>
    </row>
    <row r="4" spans="1:5" ht="15.75" x14ac:dyDescent="0.25">
      <c r="A4" s="409"/>
      <c r="B4" s="409"/>
      <c r="C4" s="409"/>
      <c r="D4" s="410" t="s">
        <v>1010</v>
      </c>
      <c r="E4" s="413"/>
    </row>
    <row r="5" spans="1:5" ht="15.75" x14ac:dyDescent="0.25">
      <c r="A5" s="409"/>
      <c r="B5" s="409"/>
      <c r="C5" s="409"/>
      <c r="D5" s="410" t="s">
        <v>107</v>
      </c>
      <c r="E5" s="413"/>
    </row>
    <row r="6" spans="1:5" ht="15.75" x14ac:dyDescent="0.25">
      <c r="A6" s="409"/>
      <c r="B6" s="409"/>
      <c r="C6" s="409"/>
      <c r="D6" s="409"/>
      <c r="E6" s="409"/>
    </row>
    <row r="7" spans="1:5" ht="15.75" x14ac:dyDescent="0.25">
      <c r="A7" s="487" t="s">
        <v>119</v>
      </c>
      <c r="B7" s="487"/>
      <c r="C7" s="487"/>
      <c r="D7" s="487"/>
      <c r="E7" s="487"/>
    </row>
    <row r="8" spans="1:5" ht="15.75" x14ac:dyDescent="0.25">
      <c r="A8" s="487" t="s">
        <v>1011</v>
      </c>
      <c r="B8" s="487"/>
      <c r="C8" s="487"/>
      <c r="D8" s="487"/>
      <c r="E8" s="487"/>
    </row>
    <row r="9" spans="1:5" ht="15.75" x14ac:dyDescent="0.25">
      <c r="A9" s="487" t="s">
        <v>673</v>
      </c>
      <c r="B9" s="487"/>
      <c r="C9" s="487"/>
      <c r="D9" s="487"/>
      <c r="E9" s="487"/>
    </row>
    <row r="10" spans="1:5" ht="15.75" x14ac:dyDescent="0.25">
      <c r="A10" s="409"/>
      <c r="B10" s="414"/>
      <c r="C10" s="414"/>
      <c r="D10" s="414"/>
      <c r="E10" s="409"/>
    </row>
    <row r="11" spans="1:5" ht="15.75" x14ac:dyDescent="0.25">
      <c r="A11" s="415"/>
      <c r="B11" s="415"/>
      <c r="C11" s="409"/>
      <c r="D11" s="416"/>
      <c r="E11" s="417" t="s">
        <v>1012</v>
      </c>
    </row>
    <row r="12" spans="1:5" ht="15" customHeight="1" x14ac:dyDescent="0.25">
      <c r="A12" s="488" t="s">
        <v>108</v>
      </c>
      <c r="B12" s="488" t="s">
        <v>52</v>
      </c>
      <c r="C12" s="488" t="s">
        <v>109</v>
      </c>
      <c r="D12" s="488" t="s">
        <v>853</v>
      </c>
      <c r="E12" s="488" t="s">
        <v>854</v>
      </c>
    </row>
    <row r="13" spans="1:5" ht="32.25" customHeight="1" x14ac:dyDescent="0.25">
      <c r="A13" s="489"/>
      <c r="B13" s="489"/>
      <c r="C13" s="489"/>
      <c r="D13" s="489"/>
      <c r="E13" s="489"/>
    </row>
    <row r="14" spans="1:5" ht="13.5" customHeight="1" x14ac:dyDescent="0.25">
      <c r="A14" s="418">
        <v>1</v>
      </c>
      <c r="B14" s="419">
        <v>2</v>
      </c>
      <c r="C14" s="419">
        <v>3</v>
      </c>
      <c r="D14" s="419">
        <v>4</v>
      </c>
      <c r="E14" s="419">
        <v>5</v>
      </c>
    </row>
    <row r="15" spans="1:5" ht="32.25" customHeight="1" x14ac:dyDescent="0.25">
      <c r="A15" s="420">
        <v>1</v>
      </c>
      <c r="B15" s="421" t="s">
        <v>855</v>
      </c>
      <c r="C15" s="422" t="s">
        <v>367</v>
      </c>
      <c r="D15" s="423">
        <v>3.96</v>
      </c>
      <c r="E15" s="424">
        <v>0.66</v>
      </c>
    </row>
    <row r="16" spans="1:5" ht="47.25" x14ac:dyDescent="0.25">
      <c r="A16" s="422">
        <v>2</v>
      </c>
      <c r="B16" s="421" t="s">
        <v>856</v>
      </c>
      <c r="C16" s="422" t="s">
        <v>367</v>
      </c>
      <c r="D16" s="423">
        <v>6.94</v>
      </c>
      <c r="E16" s="424">
        <v>1.1599999999999999</v>
      </c>
    </row>
    <row r="17" spans="1:6" ht="54" customHeight="1" x14ac:dyDescent="0.25">
      <c r="A17" s="422">
        <v>3</v>
      </c>
      <c r="B17" s="425" t="s">
        <v>857</v>
      </c>
      <c r="C17" s="422" t="s">
        <v>367</v>
      </c>
      <c r="D17" s="423">
        <v>7.9</v>
      </c>
      <c r="E17" s="424">
        <v>1.32</v>
      </c>
    </row>
    <row r="18" spans="1:6" ht="54.75" customHeight="1" x14ac:dyDescent="0.25">
      <c r="A18" s="422">
        <v>4</v>
      </c>
      <c r="B18" s="421" t="s">
        <v>858</v>
      </c>
      <c r="C18" s="422" t="s">
        <v>367</v>
      </c>
      <c r="D18" s="423">
        <v>7.78</v>
      </c>
      <c r="E18" s="424">
        <v>1.3</v>
      </c>
    </row>
    <row r="19" spans="1:6" ht="49.5" customHeight="1" x14ac:dyDescent="0.25">
      <c r="A19" s="422">
        <v>5</v>
      </c>
      <c r="B19" s="425" t="s">
        <v>859</v>
      </c>
      <c r="C19" s="422" t="s">
        <v>367</v>
      </c>
      <c r="D19" s="423">
        <v>7.7</v>
      </c>
      <c r="E19" s="424">
        <v>1.28</v>
      </c>
    </row>
    <row r="20" spans="1:6" ht="48.75" customHeight="1" x14ac:dyDescent="0.25">
      <c r="A20" s="422">
        <v>6</v>
      </c>
      <c r="B20" s="421" t="s">
        <v>860</v>
      </c>
      <c r="C20" s="422" t="s">
        <v>367</v>
      </c>
      <c r="D20" s="423">
        <v>7.9</v>
      </c>
      <c r="E20" s="424">
        <v>1.32</v>
      </c>
    </row>
    <row r="21" spans="1:6" ht="46.5" customHeight="1" x14ac:dyDescent="0.25">
      <c r="A21" s="422">
        <v>7</v>
      </c>
      <c r="B21" s="421" t="s">
        <v>861</v>
      </c>
      <c r="C21" s="422" t="s">
        <v>367</v>
      </c>
      <c r="D21" s="423">
        <v>7.63</v>
      </c>
      <c r="E21" s="424">
        <v>1.27</v>
      </c>
    </row>
    <row r="22" spans="1:6" ht="68.25" customHeight="1" x14ac:dyDescent="0.25">
      <c r="A22" s="422">
        <v>8</v>
      </c>
      <c r="B22" s="421" t="s">
        <v>862</v>
      </c>
      <c r="C22" s="422" t="s">
        <v>367</v>
      </c>
      <c r="D22" s="423">
        <v>8.0500000000000007</v>
      </c>
      <c r="E22" s="424">
        <v>1.34</v>
      </c>
    </row>
    <row r="23" spans="1:6" ht="52.5" customHeight="1" x14ac:dyDescent="0.25">
      <c r="A23" s="422">
        <v>9</v>
      </c>
      <c r="B23" s="425" t="s">
        <v>863</v>
      </c>
      <c r="C23" s="422" t="s">
        <v>367</v>
      </c>
      <c r="D23" s="423">
        <v>7.88</v>
      </c>
      <c r="E23" s="424">
        <v>1.31</v>
      </c>
    </row>
    <row r="24" spans="1:6" ht="47.25" customHeight="1" x14ac:dyDescent="0.25">
      <c r="A24" s="422">
        <v>10</v>
      </c>
      <c r="B24" s="425" t="s">
        <v>864</v>
      </c>
      <c r="C24" s="422" t="s">
        <v>367</v>
      </c>
      <c r="D24" s="423">
        <v>7.9</v>
      </c>
      <c r="E24" s="424">
        <v>1.32</v>
      </c>
    </row>
    <row r="25" spans="1:6" ht="45.75" customHeight="1" x14ac:dyDescent="0.25">
      <c r="A25" s="422">
        <v>11</v>
      </c>
      <c r="B25" s="421" t="s">
        <v>865</v>
      </c>
      <c r="C25" s="422" t="s">
        <v>367</v>
      </c>
      <c r="D25" s="423">
        <v>8.35</v>
      </c>
      <c r="E25" s="424">
        <v>1.39</v>
      </c>
    </row>
    <row r="26" spans="1:6" ht="49.5" customHeight="1" x14ac:dyDescent="0.25">
      <c r="A26" s="422">
        <v>12</v>
      </c>
      <c r="B26" s="421" t="s">
        <v>866</v>
      </c>
      <c r="C26" s="422" t="s">
        <v>367</v>
      </c>
      <c r="D26" s="423">
        <v>8.0500000000000007</v>
      </c>
      <c r="E26" s="424">
        <v>1.34</v>
      </c>
    </row>
    <row r="27" spans="1:6" ht="59.25" customHeight="1" x14ac:dyDescent="0.25">
      <c r="A27" s="422">
        <v>13</v>
      </c>
      <c r="B27" s="421" t="s">
        <v>867</v>
      </c>
      <c r="C27" s="422" t="s">
        <v>367</v>
      </c>
      <c r="D27" s="423">
        <v>7.61</v>
      </c>
      <c r="E27" s="424">
        <v>1.27</v>
      </c>
      <c r="F27" s="426"/>
    </row>
    <row r="28" spans="1:6" ht="61.5" customHeight="1" x14ac:dyDescent="0.25">
      <c r="A28" s="422">
        <v>14</v>
      </c>
      <c r="B28" s="425" t="s">
        <v>868</v>
      </c>
      <c r="C28" s="422" t="s">
        <v>367</v>
      </c>
      <c r="D28" s="423">
        <v>7.61</v>
      </c>
      <c r="E28" s="424">
        <v>1.27</v>
      </c>
    </row>
    <row r="29" spans="1:6" ht="29.25" customHeight="1" x14ac:dyDescent="0.25"/>
    <row r="30" spans="1:6" ht="31.5" customHeight="1" x14ac:dyDescent="0.25"/>
  </sheetData>
  <mergeCells count="8">
    <mergeCell ref="A7:E7"/>
    <mergeCell ref="A8:E8"/>
    <mergeCell ref="A9:E9"/>
    <mergeCell ref="A12:A13"/>
    <mergeCell ref="B12:B13"/>
    <mergeCell ref="C12:C13"/>
    <mergeCell ref="D12:D13"/>
    <mergeCell ref="E12:E13"/>
  </mergeCells>
  <pageMargins left="0.35" right="0.2" top="0.32" bottom="0.23" header="0.36" footer="0.2"/>
  <pageSetup paperSize="9" scale="8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L27"/>
  <sheetViews>
    <sheetView workbookViewId="0">
      <selection activeCell="B4" sqref="B4:L27"/>
    </sheetView>
  </sheetViews>
  <sheetFormatPr defaultRowHeight="12.75" x14ac:dyDescent="0.2"/>
  <cols>
    <col min="9" max="9" width="12.85546875" customWidth="1"/>
    <col min="10" max="10" width="13" customWidth="1"/>
    <col min="11" max="11" width="11.140625" customWidth="1"/>
    <col min="12" max="12" width="16.85546875" customWidth="1"/>
  </cols>
  <sheetData>
    <row r="4" spans="2:12" ht="18.75" x14ac:dyDescent="0.3">
      <c r="B4" s="2"/>
      <c r="C4" s="2"/>
      <c r="D4" s="2"/>
      <c r="E4" s="2"/>
      <c r="F4" s="2"/>
      <c r="G4" s="2"/>
      <c r="H4" s="4"/>
      <c r="I4" s="4"/>
      <c r="J4" s="73" t="s">
        <v>104</v>
      </c>
      <c r="K4" s="73"/>
      <c r="L4" s="73"/>
    </row>
    <row r="5" spans="2:12" ht="23.25" customHeight="1" x14ac:dyDescent="0.3">
      <c r="B5" s="5"/>
      <c r="C5" s="2"/>
      <c r="D5" s="2"/>
      <c r="E5" s="2"/>
      <c r="F5" s="2"/>
      <c r="G5" s="2"/>
      <c r="H5" s="4"/>
      <c r="I5" s="4"/>
      <c r="J5" s="73" t="s">
        <v>105</v>
      </c>
      <c r="K5" s="73"/>
      <c r="L5" s="73"/>
    </row>
    <row r="6" spans="2:12" ht="18.75" x14ac:dyDescent="0.3">
      <c r="B6" s="5"/>
      <c r="C6" s="2"/>
      <c r="D6" s="2"/>
      <c r="E6" s="2"/>
      <c r="F6" s="2"/>
      <c r="G6" s="2"/>
      <c r="H6" s="4"/>
      <c r="I6" s="4"/>
      <c r="J6" s="73"/>
      <c r="K6" s="73"/>
      <c r="L6" s="73"/>
    </row>
    <row r="7" spans="2:12" ht="18.75" x14ac:dyDescent="0.3">
      <c r="B7" s="5"/>
      <c r="C7" s="2"/>
      <c r="D7" s="2"/>
      <c r="E7" s="2"/>
      <c r="F7" s="2"/>
      <c r="G7" s="2"/>
      <c r="H7" s="2"/>
      <c r="I7" s="2"/>
      <c r="J7" s="73" t="s">
        <v>106</v>
      </c>
      <c r="K7" s="73" t="s">
        <v>47</v>
      </c>
      <c r="L7" s="73"/>
    </row>
    <row r="8" spans="2:12" ht="18.75" x14ac:dyDescent="0.3">
      <c r="B8" s="6"/>
      <c r="C8" s="2"/>
      <c r="D8" s="2"/>
      <c r="E8" s="2"/>
      <c r="F8" s="2"/>
      <c r="G8" s="2"/>
      <c r="H8" s="2"/>
      <c r="I8" s="2"/>
      <c r="J8" s="74"/>
      <c r="K8" s="73"/>
      <c r="L8" s="73"/>
    </row>
    <row r="9" spans="2:12" ht="18.75" x14ac:dyDescent="0.3">
      <c r="B9" s="7"/>
      <c r="C9" s="7"/>
      <c r="F9" s="8"/>
      <c r="G9" s="8"/>
      <c r="H9" s="8"/>
      <c r="I9" s="8"/>
      <c r="J9" s="180" t="s">
        <v>873</v>
      </c>
      <c r="K9" s="180"/>
      <c r="L9" s="180"/>
    </row>
    <row r="10" spans="2:12" ht="18.75" x14ac:dyDescent="0.3">
      <c r="B10" s="7"/>
      <c r="C10" s="7"/>
      <c r="F10" s="8"/>
      <c r="G10" s="8"/>
      <c r="H10" s="8"/>
      <c r="I10" s="8"/>
      <c r="J10" s="73" t="s">
        <v>107</v>
      </c>
      <c r="K10" s="180"/>
      <c r="L10" s="180"/>
    </row>
    <row r="11" spans="2:12" ht="15" x14ac:dyDescent="0.25">
      <c r="B11" s="7"/>
      <c r="C11" s="7"/>
      <c r="D11" s="8"/>
      <c r="E11" s="8"/>
      <c r="F11" s="8"/>
      <c r="G11" s="8"/>
      <c r="H11" s="8"/>
      <c r="I11" s="8"/>
      <c r="J11" s="8"/>
      <c r="K11" s="8"/>
      <c r="L11" s="8"/>
    </row>
    <row r="12" spans="2:12" ht="18.75" x14ac:dyDescent="0.3">
      <c r="B12" s="7"/>
      <c r="C12" s="7"/>
      <c r="D12" s="8"/>
      <c r="E12" s="536" t="s">
        <v>668</v>
      </c>
      <c r="F12" s="536"/>
      <c r="G12" s="536"/>
      <c r="H12" s="536"/>
      <c r="I12" s="536"/>
      <c r="J12" s="8"/>
      <c r="K12" s="8"/>
      <c r="L12" s="8"/>
    </row>
    <row r="13" spans="2:12" ht="23.25" customHeight="1" x14ac:dyDescent="0.2">
      <c r="B13" s="537" t="s">
        <v>776</v>
      </c>
      <c r="C13" s="537"/>
      <c r="D13" s="537"/>
      <c r="E13" s="537"/>
      <c r="F13" s="537"/>
      <c r="G13" s="537"/>
      <c r="H13" s="537"/>
      <c r="I13" s="537"/>
      <c r="J13" s="537"/>
      <c r="K13" s="537"/>
      <c r="L13" s="537"/>
    </row>
    <row r="14" spans="2:12" ht="18.75" customHeight="1" x14ac:dyDescent="0.3">
      <c r="B14" s="9"/>
      <c r="C14" s="4"/>
      <c r="D14" s="2"/>
      <c r="E14" s="538" t="s">
        <v>777</v>
      </c>
      <c r="F14" s="538"/>
      <c r="G14" s="538"/>
      <c r="H14" s="538"/>
      <c r="I14" s="538"/>
      <c r="J14" s="538"/>
      <c r="K14" s="538"/>
      <c r="L14" s="2"/>
    </row>
    <row r="15" spans="2:12" ht="15" x14ac:dyDescent="0.25">
      <c r="B15" s="9"/>
      <c r="D15" s="2"/>
      <c r="E15" s="2"/>
      <c r="F15" s="2"/>
      <c r="G15" s="2"/>
      <c r="H15" s="2"/>
      <c r="I15" s="2"/>
      <c r="J15" s="2"/>
      <c r="K15" s="2"/>
      <c r="L15" s="2"/>
    </row>
    <row r="16" spans="2:12" ht="15" x14ac:dyDescent="0.25">
      <c r="B16" s="9"/>
      <c r="D16" s="2"/>
      <c r="E16" s="2"/>
      <c r="F16" s="2"/>
      <c r="G16" s="2"/>
      <c r="H16" s="2"/>
      <c r="I16" s="2"/>
      <c r="J16" s="2"/>
      <c r="K16" s="2"/>
      <c r="L16" s="2"/>
    </row>
    <row r="17" spans="2:12" ht="15" x14ac:dyDescent="0.25">
      <c r="B17" s="9"/>
      <c r="D17" s="2"/>
      <c r="E17" s="2"/>
      <c r="F17" s="2"/>
      <c r="G17" s="2"/>
      <c r="I17" s="2"/>
      <c r="J17" s="130" t="s">
        <v>874</v>
      </c>
      <c r="K17" s="181"/>
      <c r="L17" s="182"/>
    </row>
    <row r="18" spans="2:12" ht="45" x14ac:dyDescent="0.2">
      <c r="B18" s="32" t="s">
        <v>108</v>
      </c>
      <c r="C18" s="539" t="s">
        <v>52</v>
      </c>
      <c r="D18" s="539"/>
      <c r="E18" s="539"/>
      <c r="F18" s="539"/>
      <c r="G18" s="539"/>
      <c r="H18" s="539"/>
      <c r="I18" s="39" t="s">
        <v>109</v>
      </c>
      <c r="J18" s="39" t="s">
        <v>349</v>
      </c>
      <c r="K18" s="39" t="s">
        <v>350</v>
      </c>
      <c r="L18" s="323" t="s">
        <v>110</v>
      </c>
    </row>
    <row r="19" spans="2:12" ht="15" customHeight="1" x14ac:dyDescent="0.25">
      <c r="B19" s="75" t="s">
        <v>61</v>
      </c>
      <c r="C19" s="540" t="s">
        <v>351</v>
      </c>
      <c r="D19" s="541"/>
      <c r="E19" s="541"/>
      <c r="F19" s="541"/>
      <c r="G19" s="541"/>
      <c r="H19" s="542"/>
      <c r="I19" s="163"/>
      <c r="J19" s="163"/>
      <c r="K19" s="163"/>
      <c r="L19" s="12"/>
    </row>
    <row r="20" spans="2:12" ht="15" customHeight="1" x14ac:dyDescent="0.2">
      <c r="B20" s="164" t="s">
        <v>352</v>
      </c>
      <c r="C20" s="533" t="s">
        <v>353</v>
      </c>
      <c r="D20" s="534"/>
      <c r="E20" s="534"/>
      <c r="F20" s="534"/>
      <c r="G20" s="534"/>
      <c r="H20" s="535"/>
      <c r="I20" s="165"/>
      <c r="J20" s="165"/>
      <c r="K20" s="165"/>
      <c r="L20" s="166"/>
    </row>
    <row r="21" spans="2:12" ht="21" customHeight="1" x14ac:dyDescent="0.2">
      <c r="B21" s="31" t="s">
        <v>354</v>
      </c>
      <c r="C21" s="533" t="s">
        <v>355</v>
      </c>
      <c r="D21" s="534"/>
      <c r="E21" s="534"/>
      <c r="F21" s="534"/>
      <c r="G21" s="534"/>
      <c r="H21" s="535"/>
      <c r="I21" s="167"/>
      <c r="J21" s="167"/>
      <c r="K21" s="167"/>
      <c r="L21" s="32"/>
    </row>
    <row r="22" spans="2:12" ht="30" customHeight="1" x14ac:dyDescent="0.2">
      <c r="B22" s="31" t="s">
        <v>356</v>
      </c>
      <c r="C22" s="543" t="s">
        <v>357</v>
      </c>
      <c r="D22" s="544"/>
      <c r="E22" s="544"/>
      <c r="F22" s="544"/>
      <c r="G22" s="544"/>
      <c r="H22" s="545"/>
      <c r="I22" s="168" t="s">
        <v>132</v>
      </c>
      <c r="J22" s="169">
        <v>29.49</v>
      </c>
      <c r="K22" s="170">
        <v>3.79</v>
      </c>
      <c r="L22" s="37">
        <f>J22+K22</f>
        <v>33.28</v>
      </c>
    </row>
    <row r="23" spans="2:12" ht="21.75" customHeight="1" x14ac:dyDescent="0.2">
      <c r="B23" s="45" t="s">
        <v>358</v>
      </c>
      <c r="C23" s="533" t="s">
        <v>359</v>
      </c>
      <c r="D23" s="534"/>
      <c r="E23" s="534"/>
      <c r="F23" s="534"/>
      <c r="G23" s="534"/>
      <c r="H23" s="546"/>
      <c r="I23" s="171" t="s">
        <v>132</v>
      </c>
      <c r="J23" s="183">
        <v>25.18</v>
      </c>
      <c r="K23" s="172">
        <v>4.29</v>
      </c>
      <c r="L23" s="38">
        <f>J23+K23</f>
        <v>29.47</v>
      </c>
    </row>
    <row r="24" spans="2:12" ht="15" customHeight="1" x14ac:dyDescent="0.25">
      <c r="B24" s="12" t="s">
        <v>631</v>
      </c>
      <c r="C24" s="547" t="s">
        <v>632</v>
      </c>
      <c r="D24" s="547"/>
      <c r="E24" s="547"/>
      <c r="F24" s="547"/>
      <c r="G24" s="547"/>
      <c r="H24" s="547"/>
      <c r="I24" s="165"/>
      <c r="J24" s="165"/>
      <c r="K24" s="165"/>
      <c r="L24" s="166"/>
    </row>
    <row r="25" spans="2:12" ht="31.5" customHeight="1" x14ac:dyDescent="0.2">
      <c r="B25" s="533" t="s">
        <v>778</v>
      </c>
      <c r="C25" s="534"/>
      <c r="D25" s="534"/>
      <c r="E25" s="534"/>
      <c r="F25" s="534"/>
      <c r="G25" s="534"/>
      <c r="H25" s="534"/>
      <c r="I25" s="534"/>
      <c r="J25" s="534"/>
      <c r="K25" s="534"/>
      <c r="L25" s="535"/>
    </row>
    <row r="26" spans="2:12" ht="28.5" customHeight="1" x14ac:dyDescent="0.2">
      <c r="B26" s="45" t="s">
        <v>633</v>
      </c>
      <c r="C26" s="533" t="s">
        <v>634</v>
      </c>
      <c r="D26" s="534"/>
      <c r="E26" s="534"/>
      <c r="F26" s="534"/>
      <c r="G26" s="534"/>
      <c r="H26" s="535"/>
      <c r="I26" s="32" t="s">
        <v>121</v>
      </c>
      <c r="J26" s="37">
        <v>7.89</v>
      </c>
      <c r="K26" s="37">
        <v>0</v>
      </c>
      <c r="L26" s="37">
        <f>J26+K26</f>
        <v>7.89</v>
      </c>
    </row>
    <row r="27" spans="2:12" ht="24" customHeight="1" x14ac:dyDescent="0.2">
      <c r="B27" s="45" t="s">
        <v>635</v>
      </c>
      <c r="C27" s="533" t="s">
        <v>636</v>
      </c>
      <c r="D27" s="534"/>
      <c r="E27" s="534"/>
      <c r="F27" s="534"/>
      <c r="G27" s="534"/>
      <c r="H27" s="535"/>
      <c r="I27" s="32" t="s">
        <v>121</v>
      </c>
      <c r="J27" s="37">
        <v>7.09</v>
      </c>
      <c r="K27" s="37">
        <v>0</v>
      </c>
      <c r="L27" s="37">
        <f>J27+K27</f>
        <v>7.09</v>
      </c>
    </row>
  </sheetData>
  <mergeCells count="13">
    <mergeCell ref="C27:H27"/>
    <mergeCell ref="C21:H21"/>
    <mergeCell ref="C22:H22"/>
    <mergeCell ref="C23:H23"/>
    <mergeCell ref="C24:H24"/>
    <mergeCell ref="B25:L25"/>
    <mergeCell ref="C26:H26"/>
    <mergeCell ref="C20:H20"/>
    <mergeCell ref="E12:I12"/>
    <mergeCell ref="B13:L13"/>
    <mergeCell ref="E14:K14"/>
    <mergeCell ref="C18:H18"/>
    <mergeCell ref="C19:H19"/>
  </mergeCells>
  <pageMargins left="0.39370078740157483" right="0.15748031496062992" top="0.98425196850393704" bottom="0.98425196850393704" header="0.51181102362204722" footer="0.51181102362204722"/>
  <pageSetup paperSize="9" scale="78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5"/>
  <sheetViews>
    <sheetView zoomScaleNormal="100" workbookViewId="0">
      <selection activeCell="L25" sqref="L25"/>
    </sheetView>
  </sheetViews>
  <sheetFormatPr defaultRowHeight="12.75" x14ac:dyDescent="0.2"/>
  <cols>
    <col min="2" max="2" width="7.85546875" customWidth="1"/>
    <col min="3" max="3" width="37.28515625" customWidth="1"/>
    <col min="4" max="5" width="13.42578125" customWidth="1"/>
    <col min="6" max="6" width="17" customWidth="1"/>
    <col min="7" max="7" width="13.7109375" customWidth="1"/>
    <col min="258" max="258" width="7.85546875" customWidth="1"/>
    <col min="259" max="259" width="37.28515625" customWidth="1"/>
    <col min="260" max="261" width="13.42578125" customWidth="1"/>
    <col min="262" max="262" width="17" customWidth="1"/>
    <col min="263" max="263" width="13.7109375" customWidth="1"/>
    <col min="514" max="514" width="7.85546875" customWidth="1"/>
    <col min="515" max="515" width="37.28515625" customWidth="1"/>
    <col min="516" max="517" width="13.42578125" customWidth="1"/>
    <col min="518" max="518" width="17" customWidth="1"/>
    <col min="519" max="519" width="13.7109375" customWidth="1"/>
    <col min="770" max="770" width="7.85546875" customWidth="1"/>
    <col min="771" max="771" width="37.28515625" customWidth="1"/>
    <col min="772" max="773" width="13.42578125" customWidth="1"/>
    <col min="774" max="774" width="17" customWidth="1"/>
    <col min="775" max="775" width="13.7109375" customWidth="1"/>
    <col min="1026" max="1026" width="7.85546875" customWidth="1"/>
    <col min="1027" max="1027" width="37.28515625" customWidth="1"/>
    <col min="1028" max="1029" width="13.42578125" customWidth="1"/>
    <col min="1030" max="1030" width="17" customWidth="1"/>
    <col min="1031" max="1031" width="13.7109375" customWidth="1"/>
    <col min="1282" max="1282" width="7.85546875" customWidth="1"/>
    <col min="1283" max="1283" width="37.28515625" customWidth="1"/>
    <col min="1284" max="1285" width="13.42578125" customWidth="1"/>
    <col min="1286" max="1286" width="17" customWidth="1"/>
    <col min="1287" max="1287" width="13.7109375" customWidth="1"/>
    <col min="1538" max="1538" width="7.85546875" customWidth="1"/>
    <col min="1539" max="1539" width="37.28515625" customWidth="1"/>
    <col min="1540" max="1541" width="13.42578125" customWidth="1"/>
    <col min="1542" max="1542" width="17" customWidth="1"/>
    <col min="1543" max="1543" width="13.7109375" customWidth="1"/>
    <col min="1794" max="1794" width="7.85546875" customWidth="1"/>
    <col min="1795" max="1795" width="37.28515625" customWidth="1"/>
    <col min="1796" max="1797" width="13.42578125" customWidth="1"/>
    <col min="1798" max="1798" width="17" customWidth="1"/>
    <col min="1799" max="1799" width="13.7109375" customWidth="1"/>
    <col min="2050" max="2050" width="7.85546875" customWidth="1"/>
    <col min="2051" max="2051" width="37.28515625" customWidth="1"/>
    <col min="2052" max="2053" width="13.42578125" customWidth="1"/>
    <col min="2054" max="2054" width="17" customWidth="1"/>
    <col min="2055" max="2055" width="13.7109375" customWidth="1"/>
    <col min="2306" max="2306" width="7.85546875" customWidth="1"/>
    <col min="2307" max="2307" width="37.28515625" customWidth="1"/>
    <col min="2308" max="2309" width="13.42578125" customWidth="1"/>
    <col min="2310" max="2310" width="17" customWidth="1"/>
    <col min="2311" max="2311" width="13.7109375" customWidth="1"/>
    <col min="2562" max="2562" width="7.85546875" customWidth="1"/>
    <col min="2563" max="2563" width="37.28515625" customWidth="1"/>
    <col min="2564" max="2565" width="13.42578125" customWidth="1"/>
    <col min="2566" max="2566" width="17" customWidth="1"/>
    <col min="2567" max="2567" width="13.7109375" customWidth="1"/>
    <col min="2818" max="2818" width="7.85546875" customWidth="1"/>
    <col min="2819" max="2819" width="37.28515625" customWidth="1"/>
    <col min="2820" max="2821" width="13.42578125" customWidth="1"/>
    <col min="2822" max="2822" width="17" customWidth="1"/>
    <col min="2823" max="2823" width="13.7109375" customWidth="1"/>
    <col min="3074" max="3074" width="7.85546875" customWidth="1"/>
    <col min="3075" max="3075" width="37.28515625" customWidth="1"/>
    <col min="3076" max="3077" width="13.42578125" customWidth="1"/>
    <col min="3078" max="3078" width="17" customWidth="1"/>
    <col min="3079" max="3079" width="13.7109375" customWidth="1"/>
    <col min="3330" max="3330" width="7.85546875" customWidth="1"/>
    <col min="3331" max="3331" width="37.28515625" customWidth="1"/>
    <col min="3332" max="3333" width="13.42578125" customWidth="1"/>
    <col min="3334" max="3334" width="17" customWidth="1"/>
    <col min="3335" max="3335" width="13.7109375" customWidth="1"/>
    <col min="3586" max="3586" width="7.85546875" customWidth="1"/>
    <col min="3587" max="3587" width="37.28515625" customWidth="1"/>
    <col min="3588" max="3589" width="13.42578125" customWidth="1"/>
    <col min="3590" max="3590" width="17" customWidth="1"/>
    <col min="3591" max="3591" width="13.7109375" customWidth="1"/>
    <col min="3842" max="3842" width="7.85546875" customWidth="1"/>
    <col min="3843" max="3843" width="37.28515625" customWidth="1"/>
    <col min="3844" max="3845" width="13.42578125" customWidth="1"/>
    <col min="3846" max="3846" width="17" customWidth="1"/>
    <col min="3847" max="3847" width="13.7109375" customWidth="1"/>
    <col min="4098" max="4098" width="7.85546875" customWidth="1"/>
    <col min="4099" max="4099" width="37.28515625" customWidth="1"/>
    <col min="4100" max="4101" width="13.42578125" customWidth="1"/>
    <col min="4102" max="4102" width="17" customWidth="1"/>
    <col min="4103" max="4103" width="13.7109375" customWidth="1"/>
    <col min="4354" max="4354" width="7.85546875" customWidth="1"/>
    <col min="4355" max="4355" width="37.28515625" customWidth="1"/>
    <col min="4356" max="4357" width="13.42578125" customWidth="1"/>
    <col min="4358" max="4358" width="17" customWidth="1"/>
    <col min="4359" max="4359" width="13.7109375" customWidth="1"/>
    <col min="4610" max="4610" width="7.85546875" customWidth="1"/>
    <col min="4611" max="4611" width="37.28515625" customWidth="1"/>
    <col min="4612" max="4613" width="13.42578125" customWidth="1"/>
    <col min="4614" max="4614" width="17" customWidth="1"/>
    <col min="4615" max="4615" width="13.7109375" customWidth="1"/>
    <col min="4866" max="4866" width="7.85546875" customWidth="1"/>
    <col min="4867" max="4867" width="37.28515625" customWidth="1"/>
    <col min="4868" max="4869" width="13.42578125" customWidth="1"/>
    <col min="4870" max="4870" width="17" customWidth="1"/>
    <col min="4871" max="4871" width="13.7109375" customWidth="1"/>
    <col min="5122" max="5122" width="7.85546875" customWidth="1"/>
    <col min="5123" max="5123" width="37.28515625" customWidth="1"/>
    <col min="5124" max="5125" width="13.42578125" customWidth="1"/>
    <col min="5126" max="5126" width="17" customWidth="1"/>
    <col min="5127" max="5127" width="13.7109375" customWidth="1"/>
    <col min="5378" max="5378" width="7.85546875" customWidth="1"/>
    <col min="5379" max="5379" width="37.28515625" customWidth="1"/>
    <col min="5380" max="5381" width="13.42578125" customWidth="1"/>
    <col min="5382" max="5382" width="17" customWidth="1"/>
    <col min="5383" max="5383" width="13.7109375" customWidth="1"/>
    <col min="5634" max="5634" width="7.85546875" customWidth="1"/>
    <col min="5635" max="5635" width="37.28515625" customWidth="1"/>
    <col min="5636" max="5637" width="13.42578125" customWidth="1"/>
    <col min="5638" max="5638" width="17" customWidth="1"/>
    <col min="5639" max="5639" width="13.7109375" customWidth="1"/>
    <col min="5890" max="5890" width="7.85546875" customWidth="1"/>
    <col min="5891" max="5891" width="37.28515625" customWidth="1"/>
    <col min="5892" max="5893" width="13.42578125" customWidth="1"/>
    <col min="5894" max="5894" width="17" customWidth="1"/>
    <col min="5895" max="5895" width="13.7109375" customWidth="1"/>
    <col min="6146" max="6146" width="7.85546875" customWidth="1"/>
    <col min="6147" max="6147" width="37.28515625" customWidth="1"/>
    <col min="6148" max="6149" width="13.42578125" customWidth="1"/>
    <col min="6150" max="6150" width="17" customWidth="1"/>
    <col min="6151" max="6151" width="13.7109375" customWidth="1"/>
    <col min="6402" max="6402" width="7.85546875" customWidth="1"/>
    <col min="6403" max="6403" width="37.28515625" customWidth="1"/>
    <col min="6404" max="6405" width="13.42578125" customWidth="1"/>
    <col min="6406" max="6406" width="17" customWidth="1"/>
    <col min="6407" max="6407" width="13.7109375" customWidth="1"/>
    <col min="6658" max="6658" width="7.85546875" customWidth="1"/>
    <col min="6659" max="6659" width="37.28515625" customWidth="1"/>
    <col min="6660" max="6661" width="13.42578125" customWidth="1"/>
    <col min="6662" max="6662" width="17" customWidth="1"/>
    <col min="6663" max="6663" width="13.7109375" customWidth="1"/>
    <col min="6914" max="6914" width="7.85546875" customWidth="1"/>
    <col min="6915" max="6915" width="37.28515625" customWidth="1"/>
    <col min="6916" max="6917" width="13.42578125" customWidth="1"/>
    <col min="6918" max="6918" width="17" customWidth="1"/>
    <col min="6919" max="6919" width="13.7109375" customWidth="1"/>
    <col min="7170" max="7170" width="7.85546875" customWidth="1"/>
    <col min="7171" max="7171" width="37.28515625" customWidth="1"/>
    <col min="7172" max="7173" width="13.42578125" customWidth="1"/>
    <col min="7174" max="7174" width="17" customWidth="1"/>
    <col min="7175" max="7175" width="13.7109375" customWidth="1"/>
    <col min="7426" max="7426" width="7.85546875" customWidth="1"/>
    <col min="7427" max="7427" width="37.28515625" customWidth="1"/>
    <col min="7428" max="7429" width="13.42578125" customWidth="1"/>
    <col min="7430" max="7430" width="17" customWidth="1"/>
    <col min="7431" max="7431" width="13.7109375" customWidth="1"/>
    <col min="7682" max="7682" width="7.85546875" customWidth="1"/>
    <col min="7683" max="7683" width="37.28515625" customWidth="1"/>
    <col min="7684" max="7685" width="13.42578125" customWidth="1"/>
    <col min="7686" max="7686" width="17" customWidth="1"/>
    <col min="7687" max="7687" width="13.7109375" customWidth="1"/>
    <col min="7938" max="7938" width="7.85546875" customWidth="1"/>
    <col min="7939" max="7939" width="37.28515625" customWidth="1"/>
    <col min="7940" max="7941" width="13.42578125" customWidth="1"/>
    <col min="7942" max="7942" width="17" customWidth="1"/>
    <col min="7943" max="7943" width="13.7109375" customWidth="1"/>
    <col min="8194" max="8194" width="7.85546875" customWidth="1"/>
    <col min="8195" max="8195" width="37.28515625" customWidth="1"/>
    <col min="8196" max="8197" width="13.42578125" customWidth="1"/>
    <col min="8198" max="8198" width="17" customWidth="1"/>
    <col min="8199" max="8199" width="13.7109375" customWidth="1"/>
    <col min="8450" max="8450" width="7.85546875" customWidth="1"/>
    <col min="8451" max="8451" width="37.28515625" customWidth="1"/>
    <col min="8452" max="8453" width="13.42578125" customWidth="1"/>
    <col min="8454" max="8454" width="17" customWidth="1"/>
    <col min="8455" max="8455" width="13.7109375" customWidth="1"/>
    <col min="8706" max="8706" width="7.85546875" customWidth="1"/>
    <col min="8707" max="8707" width="37.28515625" customWidth="1"/>
    <col min="8708" max="8709" width="13.42578125" customWidth="1"/>
    <col min="8710" max="8710" width="17" customWidth="1"/>
    <col min="8711" max="8711" width="13.7109375" customWidth="1"/>
    <col min="8962" max="8962" width="7.85546875" customWidth="1"/>
    <col min="8963" max="8963" width="37.28515625" customWidth="1"/>
    <col min="8964" max="8965" width="13.42578125" customWidth="1"/>
    <col min="8966" max="8966" width="17" customWidth="1"/>
    <col min="8967" max="8967" width="13.7109375" customWidth="1"/>
    <col min="9218" max="9218" width="7.85546875" customWidth="1"/>
    <col min="9219" max="9219" width="37.28515625" customWidth="1"/>
    <col min="9220" max="9221" width="13.42578125" customWidth="1"/>
    <col min="9222" max="9222" width="17" customWidth="1"/>
    <col min="9223" max="9223" width="13.7109375" customWidth="1"/>
    <col min="9474" max="9474" width="7.85546875" customWidth="1"/>
    <col min="9475" max="9475" width="37.28515625" customWidth="1"/>
    <col min="9476" max="9477" width="13.42578125" customWidth="1"/>
    <col min="9478" max="9478" width="17" customWidth="1"/>
    <col min="9479" max="9479" width="13.7109375" customWidth="1"/>
    <col min="9730" max="9730" width="7.85546875" customWidth="1"/>
    <col min="9731" max="9731" width="37.28515625" customWidth="1"/>
    <col min="9732" max="9733" width="13.42578125" customWidth="1"/>
    <col min="9734" max="9734" width="17" customWidth="1"/>
    <col min="9735" max="9735" width="13.7109375" customWidth="1"/>
    <col min="9986" max="9986" width="7.85546875" customWidth="1"/>
    <col min="9987" max="9987" width="37.28515625" customWidth="1"/>
    <col min="9988" max="9989" width="13.42578125" customWidth="1"/>
    <col min="9990" max="9990" width="17" customWidth="1"/>
    <col min="9991" max="9991" width="13.7109375" customWidth="1"/>
    <col min="10242" max="10242" width="7.85546875" customWidth="1"/>
    <col min="10243" max="10243" width="37.28515625" customWidth="1"/>
    <col min="10244" max="10245" width="13.42578125" customWidth="1"/>
    <col min="10246" max="10246" width="17" customWidth="1"/>
    <col min="10247" max="10247" width="13.7109375" customWidth="1"/>
    <col min="10498" max="10498" width="7.85546875" customWidth="1"/>
    <col min="10499" max="10499" width="37.28515625" customWidth="1"/>
    <col min="10500" max="10501" width="13.42578125" customWidth="1"/>
    <col min="10502" max="10502" width="17" customWidth="1"/>
    <col min="10503" max="10503" width="13.7109375" customWidth="1"/>
    <col min="10754" max="10754" width="7.85546875" customWidth="1"/>
    <col min="10755" max="10755" width="37.28515625" customWidth="1"/>
    <col min="10756" max="10757" width="13.42578125" customWidth="1"/>
    <col min="10758" max="10758" width="17" customWidth="1"/>
    <col min="10759" max="10759" width="13.7109375" customWidth="1"/>
    <col min="11010" max="11010" width="7.85546875" customWidth="1"/>
    <col min="11011" max="11011" width="37.28515625" customWidth="1"/>
    <col min="11012" max="11013" width="13.42578125" customWidth="1"/>
    <col min="11014" max="11014" width="17" customWidth="1"/>
    <col min="11015" max="11015" width="13.7109375" customWidth="1"/>
    <col min="11266" max="11266" width="7.85546875" customWidth="1"/>
    <col min="11267" max="11267" width="37.28515625" customWidth="1"/>
    <col min="11268" max="11269" width="13.42578125" customWidth="1"/>
    <col min="11270" max="11270" width="17" customWidth="1"/>
    <col min="11271" max="11271" width="13.7109375" customWidth="1"/>
    <col min="11522" max="11522" width="7.85546875" customWidth="1"/>
    <col min="11523" max="11523" width="37.28515625" customWidth="1"/>
    <col min="11524" max="11525" width="13.42578125" customWidth="1"/>
    <col min="11526" max="11526" width="17" customWidth="1"/>
    <col min="11527" max="11527" width="13.7109375" customWidth="1"/>
    <col min="11778" max="11778" width="7.85546875" customWidth="1"/>
    <col min="11779" max="11779" width="37.28515625" customWidth="1"/>
    <col min="11780" max="11781" width="13.42578125" customWidth="1"/>
    <col min="11782" max="11782" width="17" customWidth="1"/>
    <col min="11783" max="11783" width="13.7109375" customWidth="1"/>
    <col min="12034" max="12034" width="7.85546875" customWidth="1"/>
    <col min="12035" max="12035" width="37.28515625" customWidth="1"/>
    <col min="12036" max="12037" width="13.42578125" customWidth="1"/>
    <col min="12038" max="12038" width="17" customWidth="1"/>
    <col min="12039" max="12039" width="13.7109375" customWidth="1"/>
    <col min="12290" max="12290" width="7.85546875" customWidth="1"/>
    <col min="12291" max="12291" width="37.28515625" customWidth="1"/>
    <col min="12292" max="12293" width="13.42578125" customWidth="1"/>
    <col min="12294" max="12294" width="17" customWidth="1"/>
    <col min="12295" max="12295" width="13.7109375" customWidth="1"/>
    <col min="12546" max="12546" width="7.85546875" customWidth="1"/>
    <col min="12547" max="12547" width="37.28515625" customWidth="1"/>
    <col min="12548" max="12549" width="13.42578125" customWidth="1"/>
    <col min="12550" max="12550" width="17" customWidth="1"/>
    <col min="12551" max="12551" width="13.7109375" customWidth="1"/>
    <col min="12802" max="12802" width="7.85546875" customWidth="1"/>
    <col min="12803" max="12803" width="37.28515625" customWidth="1"/>
    <col min="12804" max="12805" width="13.42578125" customWidth="1"/>
    <col min="12806" max="12806" width="17" customWidth="1"/>
    <col min="12807" max="12807" width="13.7109375" customWidth="1"/>
    <col min="13058" max="13058" width="7.85546875" customWidth="1"/>
    <col min="13059" max="13059" width="37.28515625" customWidth="1"/>
    <col min="13060" max="13061" width="13.42578125" customWidth="1"/>
    <col min="13062" max="13062" width="17" customWidth="1"/>
    <col min="13063" max="13063" width="13.7109375" customWidth="1"/>
    <col min="13314" max="13314" width="7.85546875" customWidth="1"/>
    <col min="13315" max="13315" width="37.28515625" customWidth="1"/>
    <col min="13316" max="13317" width="13.42578125" customWidth="1"/>
    <col min="13318" max="13318" width="17" customWidth="1"/>
    <col min="13319" max="13319" width="13.7109375" customWidth="1"/>
    <col min="13570" max="13570" width="7.85546875" customWidth="1"/>
    <col min="13571" max="13571" width="37.28515625" customWidth="1"/>
    <col min="13572" max="13573" width="13.42578125" customWidth="1"/>
    <col min="13574" max="13574" width="17" customWidth="1"/>
    <col min="13575" max="13575" width="13.7109375" customWidth="1"/>
    <col min="13826" max="13826" width="7.85546875" customWidth="1"/>
    <col min="13827" max="13827" width="37.28515625" customWidth="1"/>
    <col min="13828" max="13829" width="13.42578125" customWidth="1"/>
    <col min="13830" max="13830" width="17" customWidth="1"/>
    <col min="13831" max="13831" width="13.7109375" customWidth="1"/>
    <col min="14082" max="14082" width="7.85546875" customWidth="1"/>
    <col min="14083" max="14083" width="37.28515625" customWidth="1"/>
    <col min="14084" max="14085" width="13.42578125" customWidth="1"/>
    <col min="14086" max="14086" width="17" customWidth="1"/>
    <col min="14087" max="14087" width="13.7109375" customWidth="1"/>
    <col min="14338" max="14338" width="7.85546875" customWidth="1"/>
    <col min="14339" max="14339" width="37.28515625" customWidth="1"/>
    <col min="14340" max="14341" width="13.42578125" customWidth="1"/>
    <col min="14342" max="14342" width="17" customWidth="1"/>
    <col min="14343" max="14343" width="13.7109375" customWidth="1"/>
    <col min="14594" max="14594" width="7.85546875" customWidth="1"/>
    <col min="14595" max="14595" width="37.28515625" customWidth="1"/>
    <col min="14596" max="14597" width="13.42578125" customWidth="1"/>
    <col min="14598" max="14598" width="17" customWidth="1"/>
    <col min="14599" max="14599" width="13.7109375" customWidth="1"/>
    <col min="14850" max="14850" width="7.85546875" customWidth="1"/>
    <col min="14851" max="14851" width="37.28515625" customWidth="1"/>
    <col min="14852" max="14853" width="13.42578125" customWidth="1"/>
    <col min="14854" max="14854" width="17" customWidth="1"/>
    <col min="14855" max="14855" width="13.7109375" customWidth="1"/>
    <col min="15106" max="15106" width="7.85546875" customWidth="1"/>
    <col min="15107" max="15107" width="37.28515625" customWidth="1"/>
    <col min="15108" max="15109" width="13.42578125" customWidth="1"/>
    <col min="15110" max="15110" width="17" customWidth="1"/>
    <col min="15111" max="15111" width="13.7109375" customWidth="1"/>
    <col min="15362" max="15362" width="7.85546875" customWidth="1"/>
    <col min="15363" max="15363" width="37.28515625" customWidth="1"/>
    <col min="15364" max="15365" width="13.42578125" customWidth="1"/>
    <col min="15366" max="15366" width="17" customWidth="1"/>
    <col min="15367" max="15367" width="13.7109375" customWidth="1"/>
    <col min="15618" max="15618" width="7.85546875" customWidth="1"/>
    <col min="15619" max="15619" width="37.28515625" customWidth="1"/>
    <col min="15620" max="15621" width="13.42578125" customWidth="1"/>
    <col min="15622" max="15622" width="17" customWidth="1"/>
    <col min="15623" max="15623" width="13.7109375" customWidth="1"/>
    <col min="15874" max="15874" width="7.85546875" customWidth="1"/>
    <col min="15875" max="15875" width="37.28515625" customWidth="1"/>
    <col min="15876" max="15877" width="13.42578125" customWidth="1"/>
    <col min="15878" max="15878" width="17" customWidth="1"/>
    <col min="15879" max="15879" width="13.7109375" customWidth="1"/>
    <col min="16130" max="16130" width="7.85546875" customWidth="1"/>
    <col min="16131" max="16131" width="37.28515625" customWidth="1"/>
    <col min="16132" max="16133" width="13.42578125" customWidth="1"/>
    <col min="16134" max="16134" width="17" customWidth="1"/>
    <col min="16135" max="16135" width="13.7109375" customWidth="1"/>
  </cols>
  <sheetData>
    <row r="2" spans="2:7" ht="15" x14ac:dyDescent="0.25">
      <c r="B2" s="9"/>
      <c r="C2" s="9"/>
      <c r="D2" s="9"/>
      <c r="E2" s="9"/>
      <c r="F2" s="9"/>
      <c r="G2" s="9"/>
    </row>
    <row r="3" spans="2:7" ht="15" x14ac:dyDescent="0.25">
      <c r="B3" s="5"/>
      <c r="C3" s="5"/>
      <c r="D3" s="9"/>
      <c r="E3" s="9"/>
      <c r="F3" s="9" t="s">
        <v>48</v>
      </c>
      <c r="G3" s="9"/>
    </row>
    <row r="4" spans="2:7" ht="15" x14ac:dyDescent="0.25">
      <c r="B4" s="9"/>
      <c r="C4" s="9"/>
      <c r="D4" s="9"/>
      <c r="E4" s="9"/>
      <c r="F4" s="9" t="s">
        <v>96</v>
      </c>
      <c r="G4" s="9"/>
    </row>
    <row r="5" spans="2:7" ht="15" x14ac:dyDescent="0.25">
      <c r="B5" s="9"/>
      <c r="C5" s="9"/>
      <c r="D5" s="9"/>
      <c r="E5" s="9"/>
      <c r="F5" s="9"/>
      <c r="G5" s="9"/>
    </row>
    <row r="6" spans="2:7" ht="15" x14ac:dyDescent="0.25">
      <c r="B6" s="9"/>
      <c r="C6" s="5"/>
      <c r="D6" s="9"/>
      <c r="E6" s="9"/>
      <c r="F6" s="9" t="s">
        <v>49</v>
      </c>
      <c r="G6" s="9"/>
    </row>
    <row r="7" spans="2:7" ht="15" x14ac:dyDescent="0.25">
      <c r="B7" s="9"/>
      <c r="C7" s="9"/>
      <c r="D7" s="9"/>
      <c r="E7" s="9"/>
      <c r="F7" s="9" t="s">
        <v>869</v>
      </c>
      <c r="G7" s="9"/>
    </row>
    <row r="8" spans="2:7" ht="15" x14ac:dyDescent="0.25">
      <c r="B8" s="9"/>
      <c r="C8" s="9"/>
      <c r="D8" s="9"/>
      <c r="E8" s="9"/>
      <c r="F8" s="9" t="s">
        <v>50</v>
      </c>
      <c r="G8" s="9"/>
    </row>
    <row r="9" spans="2:7" ht="15" x14ac:dyDescent="0.25">
      <c r="B9" s="9"/>
      <c r="C9" s="9"/>
      <c r="D9" s="9"/>
      <c r="E9" s="9"/>
      <c r="F9" s="9"/>
      <c r="G9" s="9"/>
    </row>
    <row r="10" spans="2:7" ht="15.75" x14ac:dyDescent="0.25">
      <c r="B10" s="9"/>
      <c r="C10" s="548" t="s">
        <v>660</v>
      </c>
      <c r="D10" s="548"/>
      <c r="E10" s="548"/>
      <c r="F10" s="9"/>
      <c r="G10" s="9"/>
    </row>
    <row r="11" spans="2:7" ht="15.75" x14ac:dyDescent="0.25">
      <c r="B11" s="9"/>
      <c r="C11" s="548" t="s">
        <v>818</v>
      </c>
      <c r="D11" s="548"/>
      <c r="E11" s="548"/>
      <c r="F11" s="548"/>
      <c r="G11" s="9"/>
    </row>
    <row r="12" spans="2:7" ht="15.75" x14ac:dyDescent="0.25">
      <c r="B12" s="9"/>
      <c r="C12" s="548" t="s">
        <v>879</v>
      </c>
      <c r="D12" s="548"/>
      <c r="E12" s="548"/>
      <c r="F12" s="9"/>
      <c r="G12" s="9"/>
    </row>
    <row r="13" spans="2:7" ht="15" x14ac:dyDescent="0.25">
      <c r="B13" s="9"/>
      <c r="C13" s="9"/>
      <c r="D13" s="9"/>
      <c r="E13" s="9"/>
      <c r="F13" s="9"/>
      <c r="G13" s="9"/>
    </row>
    <row r="14" spans="2:7" ht="15.75" thickBot="1" x14ac:dyDescent="0.3">
      <c r="B14" s="9"/>
      <c r="C14" s="549" t="s">
        <v>880</v>
      </c>
      <c r="D14" s="550"/>
      <c r="E14" s="550"/>
      <c r="F14" s="550"/>
      <c r="G14" s="550"/>
    </row>
    <row r="15" spans="2:7" ht="15" x14ac:dyDescent="0.25">
      <c r="B15" s="131" t="s">
        <v>51</v>
      </c>
      <c r="C15" s="551" t="s">
        <v>52</v>
      </c>
      <c r="D15" s="132" t="s">
        <v>53</v>
      </c>
      <c r="E15" s="553" t="s">
        <v>100</v>
      </c>
      <c r="F15" s="553" t="s">
        <v>101</v>
      </c>
      <c r="G15" s="555" t="s">
        <v>102</v>
      </c>
    </row>
    <row r="16" spans="2:7" ht="33" customHeight="1" thickBot="1" x14ac:dyDescent="0.3">
      <c r="B16" s="133"/>
      <c r="C16" s="552"/>
      <c r="D16" s="134" t="s">
        <v>54</v>
      </c>
      <c r="E16" s="554"/>
      <c r="F16" s="554"/>
      <c r="G16" s="556"/>
    </row>
    <row r="17" spans="2:8" ht="29.25" customHeight="1" x14ac:dyDescent="0.25">
      <c r="B17" s="135"/>
      <c r="C17" s="136" t="s">
        <v>55</v>
      </c>
      <c r="D17" s="137"/>
      <c r="E17" s="138"/>
      <c r="F17" s="139"/>
      <c r="G17" s="140"/>
    </row>
    <row r="18" spans="2:8" ht="15" x14ac:dyDescent="0.2">
      <c r="B18" s="141" t="s">
        <v>21</v>
      </c>
      <c r="C18" s="142" t="s">
        <v>56</v>
      </c>
      <c r="D18" s="143" t="s">
        <v>57</v>
      </c>
      <c r="E18" s="144">
        <v>2.25</v>
      </c>
      <c r="F18" s="144">
        <v>0.56999999999999995</v>
      </c>
      <c r="G18" s="145">
        <f t="shared" ref="G18:G45" si="0">E18+F18</f>
        <v>2.82</v>
      </c>
      <c r="H18" s="77"/>
    </row>
    <row r="19" spans="2:8" ht="15" x14ac:dyDescent="0.2">
      <c r="B19" s="141" t="s">
        <v>22</v>
      </c>
      <c r="C19" s="146" t="s">
        <v>58</v>
      </c>
      <c r="D19" s="143" t="s">
        <v>57</v>
      </c>
      <c r="E19" s="144">
        <v>2.25</v>
      </c>
      <c r="F19" s="144">
        <v>0.56999999999999995</v>
      </c>
      <c r="G19" s="145">
        <f t="shared" si="0"/>
        <v>2.82</v>
      </c>
      <c r="H19" s="77"/>
    </row>
    <row r="20" spans="2:8" ht="15" x14ac:dyDescent="0.2">
      <c r="B20" s="141" t="s">
        <v>45</v>
      </c>
      <c r="C20" s="142" t="s">
        <v>26</v>
      </c>
      <c r="D20" s="143" t="s">
        <v>57</v>
      </c>
      <c r="E20" s="144">
        <v>2.25</v>
      </c>
      <c r="F20" s="144">
        <v>0.56999999999999995</v>
      </c>
      <c r="G20" s="145">
        <f t="shared" si="0"/>
        <v>2.82</v>
      </c>
      <c r="H20" s="77"/>
    </row>
    <row r="21" spans="2:8" ht="15" x14ac:dyDescent="0.2">
      <c r="B21" s="147" t="s">
        <v>59</v>
      </c>
      <c r="C21" s="148" t="s">
        <v>60</v>
      </c>
      <c r="D21" s="143" t="s">
        <v>57</v>
      </c>
      <c r="E21" s="144">
        <v>3.37</v>
      </c>
      <c r="F21" s="144">
        <v>0.56999999999999995</v>
      </c>
      <c r="G21" s="145">
        <f t="shared" si="0"/>
        <v>3.94</v>
      </c>
      <c r="H21" s="77"/>
    </row>
    <row r="22" spans="2:8" ht="15" x14ac:dyDescent="0.2">
      <c r="B22" s="147" t="s">
        <v>46</v>
      </c>
      <c r="C22" s="149" t="s">
        <v>29</v>
      </c>
      <c r="D22" s="143" t="s">
        <v>57</v>
      </c>
      <c r="E22" s="144">
        <v>3.37</v>
      </c>
      <c r="F22" s="144">
        <v>0.56999999999999995</v>
      </c>
      <c r="G22" s="145">
        <f t="shared" si="0"/>
        <v>3.94</v>
      </c>
      <c r="H22" s="77"/>
    </row>
    <row r="23" spans="2:8" ht="30.75" customHeight="1" x14ac:dyDescent="0.2">
      <c r="B23" s="147" t="s">
        <v>61</v>
      </c>
      <c r="C23" s="150" t="s">
        <v>400</v>
      </c>
      <c r="D23" s="143" t="s">
        <v>57</v>
      </c>
      <c r="E23" s="144">
        <v>4.49</v>
      </c>
      <c r="F23" s="144">
        <v>0.56999999999999995</v>
      </c>
      <c r="G23" s="145">
        <f t="shared" si="0"/>
        <v>5.0600000000000005</v>
      </c>
      <c r="H23" s="77"/>
    </row>
    <row r="24" spans="2:8" ht="18.75" customHeight="1" x14ac:dyDescent="0.2">
      <c r="B24" s="141" t="s">
        <v>62</v>
      </c>
      <c r="C24" s="151" t="s">
        <v>63</v>
      </c>
      <c r="D24" s="143" t="s">
        <v>57</v>
      </c>
      <c r="E24" s="144">
        <v>2.25</v>
      </c>
      <c r="F24" s="144">
        <v>0.56999999999999995</v>
      </c>
      <c r="G24" s="145">
        <f t="shared" si="0"/>
        <v>2.82</v>
      </c>
      <c r="H24" s="77"/>
    </row>
    <row r="25" spans="2:8" ht="15" x14ac:dyDescent="0.2">
      <c r="B25" s="141" t="s">
        <v>64</v>
      </c>
      <c r="C25" s="151" t="s">
        <v>65</v>
      </c>
      <c r="D25" s="143" t="s">
        <v>57</v>
      </c>
      <c r="E25" s="144">
        <v>2.25</v>
      </c>
      <c r="F25" s="144">
        <v>0.56999999999999995</v>
      </c>
      <c r="G25" s="145">
        <f t="shared" si="0"/>
        <v>2.82</v>
      </c>
      <c r="H25" s="77"/>
    </row>
    <row r="26" spans="2:8" ht="15" x14ac:dyDescent="0.2">
      <c r="B26" s="141" t="s">
        <v>66</v>
      </c>
      <c r="C26" s="151" t="s">
        <v>67</v>
      </c>
      <c r="D26" s="143" t="s">
        <v>57</v>
      </c>
      <c r="E26" s="144">
        <v>2.25</v>
      </c>
      <c r="F26" s="144">
        <v>0.56999999999999995</v>
      </c>
      <c r="G26" s="145">
        <f t="shared" si="0"/>
        <v>2.82</v>
      </c>
      <c r="H26" s="77"/>
    </row>
    <row r="27" spans="2:8" ht="15" x14ac:dyDescent="0.2">
      <c r="B27" s="141" t="s">
        <v>68</v>
      </c>
      <c r="C27" s="151" t="s">
        <v>35</v>
      </c>
      <c r="D27" s="143" t="s">
        <v>57</v>
      </c>
      <c r="E27" s="144">
        <v>2.25</v>
      </c>
      <c r="F27" s="144">
        <v>0.56999999999999995</v>
      </c>
      <c r="G27" s="145">
        <f t="shared" si="0"/>
        <v>2.82</v>
      </c>
      <c r="H27" s="77"/>
    </row>
    <row r="28" spans="2:8" ht="15" x14ac:dyDescent="0.2">
      <c r="B28" s="141" t="s">
        <v>69</v>
      </c>
      <c r="C28" s="151" t="s">
        <v>70</v>
      </c>
      <c r="D28" s="143" t="s">
        <v>57</v>
      </c>
      <c r="E28" s="144">
        <v>5.62</v>
      </c>
      <c r="F28" s="144">
        <v>0.56999999999999995</v>
      </c>
      <c r="G28" s="145">
        <f t="shared" si="0"/>
        <v>6.19</v>
      </c>
      <c r="H28" s="77"/>
    </row>
    <row r="29" spans="2:8" ht="15" x14ac:dyDescent="0.2">
      <c r="B29" s="141" t="s">
        <v>71</v>
      </c>
      <c r="C29" s="151" t="s">
        <v>72</v>
      </c>
      <c r="D29" s="143" t="s">
        <v>57</v>
      </c>
      <c r="E29" s="144">
        <v>3.37</v>
      </c>
      <c r="F29" s="144">
        <v>0.56999999999999995</v>
      </c>
      <c r="G29" s="145">
        <f t="shared" si="0"/>
        <v>3.94</v>
      </c>
      <c r="H29" s="77"/>
    </row>
    <row r="30" spans="2:8" ht="33" customHeight="1" x14ac:dyDescent="0.2">
      <c r="B30" s="141" t="s">
        <v>73</v>
      </c>
      <c r="C30" s="152" t="s">
        <v>401</v>
      </c>
      <c r="D30" s="143" t="s">
        <v>638</v>
      </c>
      <c r="E30" s="144">
        <v>2.25</v>
      </c>
      <c r="F30" s="144">
        <v>0.56999999999999995</v>
      </c>
      <c r="G30" s="145">
        <f t="shared" si="0"/>
        <v>2.82</v>
      </c>
      <c r="H30" s="77"/>
    </row>
    <row r="31" spans="2:8" ht="21" customHeight="1" x14ac:dyDescent="0.2">
      <c r="B31" s="141" t="s">
        <v>74</v>
      </c>
      <c r="C31" s="150" t="s">
        <v>402</v>
      </c>
      <c r="D31" s="143" t="s">
        <v>638</v>
      </c>
      <c r="E31" s="144">
        <v>2.25</v>
      </c>
      <c r="F31" s="144">
        <v>0.56999999999999995</v>
      </c>
      <c r="G31" s="145">
        <f t="shared" si="0"/>
        <v>2.82</v>
      </c>
      <c r="H31" s="77"/>
    </row>
    <row r="32" spans="2:8" ht="29.25" customHeight="1" x14ac:dyDescent="0.2">
      <c r="B32" s="141" t="s">
        <v>75</v>
      </c>
      <c r="C32" s="153" t="s">
        <v>403</v>
      </c>
      <c r="D32" s="143" t="s">
        <v>57</v>
      </c>
      <c r="E32" s="144">
        <v>3.37</v>
      </c>
      <c r="F32" s="144">
        <v>0.56999999999999995</v>
      </c>
      <c r="G32" s="145">
        <f t="shared" si="0"/>
        <v>3.94</v>
      </c>
      <c r="H32" s="77"/>
    </row>
    <row r="33" spans="2:8" ht="15" x14ac:dyDescent="0.2">
      <c r="B33" s="141" t="s">
        <v>76</v>
      </c>
      <c r="C33" s="151" t="s">
        <v>77</v>
      </c>
      <c r="D33" s="143" t="s">
        <v>57</v>
      </c>
      <c r="E33" s="144">
        <v>4.49</v>
      </c>
      <c r="F33" s="144">
        <v>0.56999999999999995</v>
      </c>
      <c r="G33" s="145">
        <f t="shared" si="0"/>
        <v>5.0600000000000005</v>
      </c>
      <c r="H33" s="77"/>
    </row>
    <row r="34" spans="2:8" ht="30" x14ac:dyDescent="0.2">
      <c r="B34" s="154" t="s">
        <v>78</v>
      </c>
      <c r="C34" s="155" t="s">
        <v>404</v>
      </c>
      <c r="D34" s="154" t="s">
        <v>57</v>
      </c>
      <c r="E34" s="144">
        <v>4.49</v>
      </c>
      <c r="F34" s="144">
        <v>0.56999999999999995</v>
      </c>
      <c r="G34" s="145">
        <f t="shared" si="0"/>
        <v>5.0600000000000005</v>
      </c>
      <c r="H34" s="77"/>
    </row>
    <row r="35" spans="2:8" ht="33.75" customHeight="1" x14ac:dyDescent="0.2">
      <c r="B35" s="156" t="s">
        <v>79</v>
      </c>
      <c r="C35" s="150" t="s">
        <v>405</v>
      </c>
      <c r="D35" s="154" t="s">
        <v>57</v>
      </c>
      <c r="E35" s="144">
        <v>6.76</v>
      </c>
      <c r="F35" s="144">
        <v>0.56999999999999995</v>
      </c>
      <c r="G35" s="145">
        <f t="shared" si="0"/>
        <v>7.33</v>
      </c>
      <c r="H35" s="77"/>
    </row>
    <row r="36" spans="2:8" ht="15" x14ac:dyDescent="0.2">
      <c r="B36" s="141" t="s">
        <v>80</v>
      </c>
      <c r="C36" s="151" t="s">
        <v>81</v>
      </c>
      <c r="D36" s="143" t="s">
        <v>57</v>
      </c>
      <c r="E36" s="144">
        <v>5.62</v>
      </c>
      <c r="F36" s="144">
        <v>0.56999999999999995</v>
      </c>
      <c r="G36" s="145">
        <f t="shared" si="0"/>
        <v>6.19</v>
      </c>
      <c r="H36" s="77"/>
    </row>
    <row r="37" spans="2:8" ht="18.75" customHeight="1" x14ac:dyDescent="0.2">
      <c r="B37" s="141" t="s">
        <v>82</v>
      </c>
      <c r="C37" s="151" t="s">
        <v>639</v>
      </c>
      <c r="D37" s="143" t="s">
        <v>57</v>
      </c>
      <c r="E37" s="144">
        <v>3.37</v>
      </c>
      <c r="F37" s="144">
        <v>0.56999999999999995</v>
      </c>
      <c r="G37" s="145">
        <f t="shared" si="0"/>
        <v>3.94</v>
      </c>
      <c r="H37" s="77"/>
    </row>
    <row r="38" spans="2:8" ht="21" customHeight="1" x14ac:dyDescent="0.2">
      <c r="B38" s="141" t="s">
        <v>83</v>
      </c>
      <c r="C38" s="153" t="s">
        <v>406</v>
      </c>
      <c r="D38" s="143" t="s">
        <v>57</v>
      </c>
      <c r="E38" s="144">
        <v>4.49</v>
      </c>
      <c r="F38" s="144">
        <v>0.56999999999999995</v>
      </c>
      <c r="G38" s="145">
        <f t="shared" si="0"/>
        <v>5.0600000000000005</v>
      </c>
      <c r="H38" s="77"/>
    </row>
    <row r="39" spans="2:8" ht="15" x14ac:dyDescent="0.2">
      <c r="B39" s="141" t="s">
        <v>84</v>
      </c>
      <c r="C39" s="151" t="s">
        <v>85</v>
      </c>
      <c r="D39" s="143" t="s">
        <v>57</v>
      </c>
      <c r="E39" s="144">
        <v>2.25</v>
      </c>
      <c r="F39" s="144">
        <v>0.56999999999999995</v>
      </c>
      <c r="G39" s="145">
        <f t="shared" si="0"/>
        <v>2.82</v>
      </c>
      <c r="H39" s="77"/>
    </row>
    <row r="40" spans="2:8" ht="15" x14ac:dyDescent="0.2">
      <c r="B40" s="141" t="s">
        <v>86</v>
      </c>
      <c r="C40" s="151" t="s">
        <v>87</v>
      </c>
      <c r="D40" s="143" t="s">
        <v>57</v>
      </c>
      <c r="E40" s="144">
        <v>2.25</v>
      </c>
      <c r="F40" s="144">
        <v>0.56999999999999995</v>
      </c>
      <c r="G40" s="145">
        <f t="shared" si="0"/>
        <v>2.82</v>
      </c>
      <c r="H40" s="77"/>
    </row>
    <row r="41" spans="2:8" ht="15" x14ac:dyDescent="0.2">
      <c r="B41" s="141" t="s">
        <v>88</v>
      </c>
      <c r="C41" s="151" t="s">
        <v>89</v>
      </c>
      <c r="D41" s="143" t="s">
        <v>57</v>
      </c>
      <c r="E41" s="144">
        <v>2.25</v>
      </c>
      <c r="F41" s="144">
        <v>0.56999999999999995</v>
      </c>
      <c r="G41" s="145">
        <f t="shared" si="0"/>
        <v>2.82</v>
      </c>
      <c r="H41" s="77"/>
    </row>
    <row r="42" spans="2:8" ht="15" x14ac:dyDescent="0.2">
      <c r="B42" s="141" t="s">
        <v>90</v>
      </c>
      <c r="C42" s="151" t="s">
        <v>674</v>
      </c>
      <c r="D42" s="143" t="s">
        <v>57</v>
      </c>
      <c r="E42" s="144">
        <v>2.25</v>
      </c>
      <c r="F42" s="144">
        <v>0.56999999999999995</v>
      </c>
      <c r="G42" s="145">
        <f t="shared" si="0"/>
        <v>2.82</v>
      </c>
      <c r="H42" s="77"/>
    </row>
    <row r="43" spans="2:8" ht="31.5" customHeight="1" x14ac:dyDescent="0.2">
      <c r="B43" s="141" t="s">
        <v>91</v>
      </c>
      <c r="C43" s="151" t="s">
        <v>94</v>
      </c>
      <c r="D43" s="143" t="s">
        <v>57</v>
      </c>
      <c r="E43" s="144">
        <v>6.76</v>
      </c>
      <c r="F43" s="144">
        <v>0.56999999999999995</v>
      </c>
      <c r="G43" s="145">
        <f t="shared" si="0"/>
        <v>7.33</v>
      </c>
      <c r="H43" s="77"/>
    </row>
    <row r="44" spans="2:8" ht="23.25" customHeight="1" thickBot="1" x14ac:dyDescent="0.25">
      <c r="B44" s="141" t="s">
        <v>92</v>
      </c>
      <c r="C44" s="151" t="s">
        <v>97</v>
      </c>
      <c r="D44" s="143" t="s">
        <v>57</v>
      </c>
      <c r="E44" s="144">
        <v>6.76</v>
      </c>
      <c r="F44" s="144">
        <v>0.56999999999999995</v>
      </c>
      <c r="G44" s="145">
        <f t="shared" si="0"/>
        <v>7.33</v>
      </c>
      <c r="H44" s="77"/>
    </row>
    <row r="45" spans="2:8" ht="34.5" customHeight="1" x14ac:dyDescent="0.2">
      <c r="B45" s="157" t="s">
        <v>93</v>
      </c>
      <c r="C45" s="158" t="s">
        <v>98</v>
      </c>
      <c r="D45" s="159" t="s">
        <v>99</v>
      </c>
      <c r="E45" s="160">
        <v>1.1399999999999999</v>
      </c>
      <c r="F45" s="160">
        <v>0.36</v>
      </c>
      <c r="G45" s="161">
        <f t="shared" si="0"/>
        <v>1.5</v>
      </c>
      <c r="H45" s="77"/>
    </row>
  </sheetData>
  <mergeCells count="8">
    <mergeCell ref="C10:E10"/>
    <mergeCell ref="C11:F11"/>
    <mergeCell ref="C12:E12"/>
    <mergeCell ref="C14:G14"/>
    <mergeCell ref="C15:C16"/>
    <mergeCell ref="E15:E16"/>
    <mergeCell ref="F15:F16"/>
    <mergeCell ref="G15:G16"/>
  </mergeCells>
  <pageMargins left="0.25" right="0.25" top="0.75" bottom="0.75" header="0.3" footer="0.3"/>
  <pageSetup paperSize="9" scale="80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5"/>
  <sheetViews>
    <sheetView topLeftCell="A4" zoomScaleNormal="100" workbookViewId="0">
      <selection activeCell="B10" sqref="B10:E10"/>
    </sheetView>
  </sheetViews>
  <sheetFormatPr defaultRowHeight="12.75" x14ac:dyDescent="0.2"/>
  <cols>
    <col min="1" max="1" width="7.28515625" customWidth="1"/>
    <col min="3" max="3" width="64.140625" customWidth="1"/>
    <col min="4" max="4" width="18.7109375" customWidth="1"/>
    <col min="5" max="5" width="13.85546875" customWidth="1"/>
    <col min="257" max="257" width="7.28515625" customWidth="1"/>
    <col min="259" max="259" width="64.140625" customWidth="1"/>
    <col min="260" max="260" width="18.7109375" customWidth="1"/>
    <col min="261" max="261" width="13.85546875" customWidth="1"/>
    <col min="513" max="513" width="7.28515625" customWidth="1"/>
    <col min="515" max="515" width="64.140625" customWidth="1"/>
    <col min="516" max="516" width="18.7109375" customWidth="1"/>
    <col min="517" max="517" width="13.85546875" customWidth="1"/>
    <col min="769" max="769" width="7.28515625" customWidth="1"/>
    <col min="771" max="771" width="64.140625" customWidth="1"/>
    <col min="772" max="772" width="18.7109375" customWidth="1"/>
    <col min="773" max="773" width="13.85546875" customWidth="1"/>
    <col min="1025" max="1025" width="7.28515625" customWidth="1"/>
    <col min="1027" max="1027" width="64.140625" customWidth="1"/>
    <col min="1028" max="1028" width="18.7109375" customWidth="1"/>
    <col min="1029" max="1029" width="13.85546875" customWidth="1"/>
    <col min="1281" max="1281" width="7.28515625" customWidth="1"/>
    <col min="1283" max="1283" width="64.140625" customWidth="1"/>
    <col min="1284" max="1284" width="18.7109375" customWidth="1"/>
    <col min="1285" max="1285" width="13.85546875" customWidth="1"/>
    <col min="1537" max="1537" width="7.28515625" customWidth="1"/>
    <col min="1539" max="1539" width="64.140625" customWidth="1"/>
    <col min="1540" max="1540" width="18.7109375" customWidth="1"/>
    <col min="1541" max="1541" width="13.85546875" customWidth="1"/>
    <col min="1793" max="1793" width="7.28515625" customWidth="1"/>
    <col min="1795" max="1795" width="64.140625" customWidth="1"/>
    <col min="1796" max="1796" width="18.7109375" customWidth="1"/>
    <col min="1797" max="1797" width="13.85546875" customWidth="1"/>
    <col min="2049" max="2049" width="7.28515625" customWidth="1"/>
    <col min="2051" max="2051" width="64.140625" customWidth="1"/>
    <col min="2052" max="2052" width="18.7109375" customWidth="1"/>
    <col min="2053" max="2053" width="13.85546875" customWidth="1"/>
    <col min="2305" max="2305" width="7.28515625" customWidth="1"/>
    <col min="2307" max="2307" width="64.140625" customWidth="1"/>
    <col min="2308" max="2308" width="18.7109375" customWidth="1"/>
    <col min="2309" max="2309" width="13.85546875" customWidth="1"/>
    <col min="2561" max="2561" width="7.28515625" customWidth="1"/>
    <col min="2563" max="2563" width="64.140625" customWidth="1"/>
    <col min="2564" max="2564" width="18.7109375" customWidth="1"/>
    <col min="2565" max="2565" width="13.85546875" customWidth="1"/>
    <col min="2817" max="2817" width="7.28515625" customWidth="1"/>
    <col min="2819" max="2819" width="64.140625" customWidth="1"/>
    <col min="2820" max="2820" width="18.7109375" customWidth="1"/>
    <col min="2821" max="2821" width="13.85546875" customWidth="1"/>
    <col min="3073" max="3073" width="7.28515625" customWidth="1"/>
    <col min="3075" max="3075" width="64.140625" customWidth="1"/>
    <col min="3076" max="3076" width="18.7109375" customWidth="1"/>
    <col min="3077" max="3077" width="13.85546875" customWidth="1"/>
    <col min="3329" max="3329" width="7.28515625" customWidth="1"/>
    <col min="3331" max="3331" width="64.140625" customWidth="1"/>
    <col min="3332" max="3332" width="18.7109375" customWidth="1"/>
    <col min="3333" max="3333" width="13.85546875" customWidth="1"/>
    <col min="3585" max="3585" width="7.28515625" customWidth="1"/>
    <col min="3587" max="3587" width="64.140625" customWidth="1"/>
    <col min="3588" max="3588" width="18.7109375" customWidth="1"/>
    <col min="3589" max="3589" width="13.85546875" customWidth="1"/>
    <col min="3841" max="3841" width="7.28515625" customWidth="1"/>
    <col min="3843" max="3843" width="64.140625" customWidth="1"/>
    <col min="3844" max="3844" width="18.7109375" customWidth="1"/>
    <col min="3845" max="3845" width="13.85546875" customWidth="1"/>
    <col min="4097" max="4097" width="7.28515625" customWidth="1"/>
    <col min="4099" max="4099" width="64.140625" customWidth="1"/>
    <col min="4100" max="4100" width="18.7109375" customWidth="1"/>
    <col min="4101" max="4101" width="13.85546875" customWidth="1"/>
    <col min="4353" max="4353" width="7.28515625" customWidth="1"/>
    <col min="4355" max="4355" width="64.140625" customWidth="1"/>
    <col min="4356" max="4356" width="18.7109375" customWidth="1"/>
    <col min="4357" max="4357" width="13.85546875" customWidth="1"/>
    <col min="4609" max="4609" width="7.28515625" customWidth="1"/>
    <col min="4611" max="4611" width="64.140625" customWidth="1"/>
    <col min="4612" max="4612" width="18.7109375" customWidth="1"/>
    <col min="4613" max="4613" width="13.85546875" customWidth="1"/>
    <col min="4865" max="4865" width="7.28515625" customWidth="1"/>
    <col min="4867" max="4867" width="64.140625" customWidth="1"/>
    <col min="4868" max="4868" width="18.7109375" customWidth="1"/>
    <col min="4869" max="4869" width="13.85546875" customWidth="1"/>
    <col min="5121" max="5121" width="7.28515625" customWidth="1"/>
    <col min="5123" max="5123" width="64.140625" customWidth="1"/>
    <col min="5124" max="5124" width="18.7109375" customWidth="1"/>
    <col min="5125" max="5125" width="13.85546875" customWidth="1"/>
    <col min="5377" max="5377" width="7.28515625" customWidth="1"/>
    <col min="5379" max="5379" width="64.140625" customWidth="1"/>
    <col min="5380" max="5380" width="18.7109375" customWidth="1"/>
    <col min="5381" max="5381" width="13.85546875" customWidth="1"/>
    <col min="5633" max="5633" width="7.28515625" customWidth="1"/>
    <col min="5635" max="5635" width="64.140625" customWidth="1"/>
    <col min="5636" max="5636" width="18.7109375" customWidth="1"/>
    <col min="5637" max="5637" width="13.85546875" customWidth="1"/>
    <col min="5889" max="5889" width="7.28515625" customWidth="1"/>
    <col min="5891" max="5891" width="64.140625" customWidth="1"/>
    <col min="5892" max="5892" width="18.7109375" customWidth="1"/>
    <col min="5893" max="5893" width="13.85546875" customWidth="1"/>
    <col min="6145" max="6145" width="7.28515625" customWidth="1"/>
    <col min="6147" max="6147" width="64.140625" customWidth="1"/>
    <col min="6148" max="6148" width="18.7109375" customWidth="1"/>
    <col min="6149" max="6149" width="13.85546875" customWidth="1"/>
    <col min="6401" max="6401" width="7.28515625" customWidth="1"/>
    <col min="6403" max="6403" width="64.140625" customWidth="1"/>
    <col min="6404" max="6404" width="18.7109375" customWidth="1"/>
    <col min="6405" max="6405" width="13.85546875" customWidth="1"/>
    <col min="6657" max="6657" width="7.28515625" customWidth="1"/>
    <col min="6659" max="6659" width="64.140625" customWidth="1"/>
    <col min="6660" max="6660" width="18.7109375" customWidth="1"/>
    <col min="6661" max="6661" width="13.85546875" customWidth="1"/>
    <col min="6913" max="6913" width="7.28515625" customWidth="1"/>
    <col min="6915" max="6915" width="64.140625" customWidth="1"/>
    <col min="6916" max="6916" width="18.7109375" customWidth="1"/>
    <col min="6917" max="6917" width="13.85546875" customWidth="1"/>
    <col min="7169" max="7169" width="7.28515625" customWidth="1"/>
    <col min="7171" max="7171" width="64.140625" customWidth="1"/>
    <col min="7172" max="7172" width="18.7109375" customWidth="1"/>
    <col min="7173" max="7173" width="13.85546875" customWidth="1"/>
    <col min="7425" max="7425" width="7.28515625" customWidth="1"/>
    <col min="7427" max="7427" width="64.140625" customWidth="1"/>
    <col min="7428" max="7428" width="18.7109375" customWidth="1"/>
    <col min="7429" max="7429" width="13.85546875" customWidth="1"/>
    <col min="7681" max="7681" width="7.28515625" customWidth="1"/>
    <col min="7683" max="7683" width="64.140625" customWidth="1"/>
    <col min="7684" max="7684" width="18.7109375" customWidth="1"/>
    <col min="7685" max="7685" width="13.85546875" customWidth="1"/>
    <col min="7937" max="7937" width="7.28515625" customWidth="1"/>
    <col min="7939" max="7939" width="64.140625" customWidth="1"/>
    <col min="7940" max="7940" width="18.7109375" customWidth="1"/>
    <col min="7941" max="7941" width="13.85546875" customWidth="1"/>
    <col min="8193" max="8193" width="7.28515625" customWidth="1"/>
    <col min="8195" max="8195" width="64.140625" customWidth="1"/>
    <col min="8196" max="8196" width="18.7109375" customWidth="1"/>
    <col min="8197" max="8197" width="13.85546875" customWidth="1"/>
    <col min="8449" max="8449" width="7.28515625" customWidth="1"/>
    <col min="8451" max="8451" width="64.140625" customWidth="1"/>
    <col min="8452" max="8452" width="18.7109375" customWidth="1"/>
    <col min="8453" max="8453" width="13.85546875" customWidth="1"/>
    <col min="8705" max="8705" width="7.28515625" customWidth="1"/>
    <col min="8707" max="8707" width="64.140625" customWidth="1"/>
    <col min="8708" max="8708" width="18.7109375" customWidth="1"/>
    <col min="8709" max="8709" width="13.85546875" customWidth="1"/>
    <col min="8961" max="8961" width="7.28515625" customWidth="1"/>
    <col min="8963" max="8963" width="64.140625" customWidth="1"/>
    <col min="8964" max="8964" width="18.7109375" customWidth="1"/>
    <col min="8965" max="8965" width="13.85546875" customWidth="1"/>
    <col min="9217" max="9217" width="7.28515625" customWidth="1"/>
    <col min="9219" max="9219" width="64.140625" customWidth="1"/>
    <col min="9220" max="9220" width="18.7109375" customWidth="1"/>
    <col min="9221" max="9221" width="13.85546875" customWidth="1"/>
    <col min="9473" max="9473" width="7.28515625" customWidth="1"/>
    <col min="9475" max="9475" width="64.140625" customWidth="1"/>
    <col min="9476" max="9476" width="18.7109375" customWidth="1"/>
    <col min="9477" max="9477" width="13.85546875" customWidth="1"/>
    <col min="9729" max="9729" width="7.28515625" customWidth="1"/>
    <col min="9731" max="9731" width="64.140625" customWidth="1"/>
    <col min="9732" max="9732" width="18.7109375" customWidth="1"/>
    <col min="9733" max="9733" width="13.85546875" customWidth="1"/>
    <col min="9985" max="9985" width="7.28515625" customWidth="1"/>
    <col min="9987" max="9987" width="64.140625" customWidth="1"/>
    <col min="9988" max="9988" width="18.7109375" customWidth="1"/>
    <col min="9989" max="9989" width="13.85546875" customWidth="1"/>
    <col min="10241" max="10241" width="7.28515625" customWidth="1"/>
    <col min="10243" max="10243" width="64.140625" customWidth="1"/>
    <col min="10244" max="10244" width="18.7109375" customWidth="1"/>
    <col min="10245" max="10245" width="13.85546875" customWidth="1"/>
    <col min="10497" max="10497" width="7.28515625" customWidth="1"/>
    <col min="10499" max="10499" width="64.140625" customWidth="1"/>
    <col min="10500" max="10500" width="18.7109375" customWidth="1"/>
    <col min="10501" max="10501" width="13.85546875" customWidth="1"/>
    <col min="10753" max="10753" width="7.28515625" customWidth="1"/>
    <col min="10755" max="10755" width="64.140625" customWidth="1"/>
    <col min="10756" max="10756" width="18.7109375" customWidth="1"/>
    <col min="10757" max="10757" width="13.85546875" customWidth="1"/>
    <col min="11009" max="11009" width="7.28515625" customWidth="1"/>
    <col min="11011" max="11011" width="64.140625" customWidth="1"/>
    <col min="11012" max="11012" width="18.7109375" customWidth="1"/>
    <col min="11013" max="11013" width="13.85546875" customWidth="1"/>
    <col min="11265" max="11265" width="7.28515625" customWidth="1"/>
    <col min="11267" max="11267" width="64.140625" customWidth="1"/>
    <col min="11268" max="11268" width="18.7109375" customWidth="1"/>
    <col min="11269" max="11269" width="13.85546875" customWidth="1"/>
    <col min="11521" max="11521" width="7.28515625" customWidth="1"/>
    <col min="11523" max="11523" width="64.140625" customWidth="1"/>
    <col min="11524" max="11524" width="18.7109375" customWidth="1"/>
    <col min="11525" max="11525" width="13.85546875" customWidth="1"/>
    <col min="11777" max="11777" width="7.28515625" customWidth="1"/>
    <col min="11779" max="11779" width="64.140625" customWidth="1"/>
    <col min="11780" max="11780" width="18.7109375" customWidth="1"/>
    <col min="11781" max="11781" width="13.85546875" customWidth="1"/>
    <col min="12033" max="12033" width="7.28515625" customWidth="1"/>
    <col min="12035" max="12035" width="64.140625" customWidth="1"/>
    <col min="12036" max="12036" width="18.7109375" customWidth="1"/>
    <col min="12037" max="12037" width="13.85546875" customWidth="1"/>
    <col min="12289" max="12289" width="7.28515625" customWidth="1"/>
    <col min="12291" max="12291" width="64.140625" customWidth="1"/>
    <col min="12292" max="12292" width="18.7109375" customWidth="1"/>
    <col min="12293" max="12293" width="13.85546875" customWidth="1"/>
    <col min="12545" max="12545" width="7.28515625" customWidth="1"/>
    <col min="12547" max="12547" width="64.140625" customWidth="1"/>
    <col min="12548" max="12548" width="18.7109375" customWidth="1"/>
    <col min="12549" max="12549" width="13.85546875" customWidth="1"/>
    <col min="12801" max="12801" width="7.28515625" customWidth="1"/>
    <col min="12803" max="12803" width="64.140625" customWidth="1"/>
    <col min="12804" max="12804" width="18.7109375" customWidth="1"/>
    <col min="12805" max="12805" width="13.85546875" customWidth="1"/>
    <col min="13057" max="13057" width="7.28515625" customWidth="1"/>
    <col min="13059" max="13059" width="64.140625" customWidth="1"/>
    <col min="13060" max="13060" width="18.7109375" customWidth="1"/>
    <col min="13061" max="13061" width="13.85546875" customWidth="1"/>
    <col min="13313" max="13313" width="7.28515625" customWidth="1"/>
    <col min="13315" max="13315" width="64.140625" customWidth="1"/>
    <col min="13316" max="13316" width="18.7109375" customWidth="1"/>
    <col min="13317" max="13317" width="13.85546875" customWidth="1"/>
    <col min="13569" max="13569" width="7.28515625" customWidth="1"/>
    <col min="13571" max="13571" width="64.140625" customWidth="1"/>
    <col min="13572" max="13572" width="18.7109375" customWidth="1"/>
    <col min="13573" max="13573" width="13.85546875" customWidth="1"/>
    <col min="13825" max="13825" width="7.28515625" customWidth="1"/>
    <col min="13827" max="13827" width="64.140625" customWidth="1"/>
    <col min="13828" max="13828" width="18.7109375" customWidth="1"/>
    <col min="13829" max="13829" width="13.85546875" customWidth="1"/>
    <col min="14081" max="14081" width="7.28515625" customWidth="1"/>
    <col min="14083" max="14083" width="64.140625" customWidth="1"/>
    <col min="14084" max="14084" width="18.7109375" customWidth="1"/>
    <col min="14085" max="14085" width="13.85546875" customWidth="1"/>
    <col min="14337" max="14337" width="7.28515625" customWidth="1"/>
    <col min="14339" max="14339" width="64.140625" customWidth="1"/>
    <col min="14340" max="14340" width="18.7109375" customWidth="1"/>
    <col min="14341" max="14341" width="13.85546875" customWidth="1"/>
    <col min="14593" max="14593" width="7.28515625" customWidth="1"/>
    <col min="14595" max="14595" width="64.140625" customWidth="1"/>
    <col min="14596" max="14596" width="18.7109375" customWidth="1"/>
    <col min="14597" max="14597" width="13.85546875" customWidth="1"/>
    <col min="14849" max="14849" width="7.28515625" customWidth="1"/>
    <col min="14851" max="14851" width="64.140625" customWidth="1"/>
    <col min="14852" max="14852" width="18.7109375" customWidth="1"/>
    <col min="14853" max="14853" width="13.85546875" customWidth="1"/>
    <col min="15105" max="15105" width="7.28515625" customWidth="1"/>
    <col min="15107" max="15107" width="64.140625" customWidth="1"/>
    <col min="15108" max="15108" width="18.7109375" customWidth="1"/>
    <col min="15109" max="15109" width="13.85546875" customWidth="1"/>
    <col min="15361" max="15361" width="7.28515625" customWidth="1"/>
    <col min="15363" max="15363" width="64.140625" customWidth="1"/>
    <col min="15364" max="15364" width="18.7109375" customWidth="1"/>
    <col min="15365" max="15365" width="13.85546875" customWidth="1"/>
    <col min="15617" max="15617" width="7.28515625" customWidth="1"/>
    <col min="15619" max="15619" width="64.140625" customWidth="1"/>
    <col min="15620" max="15620" width="18.7109375" customWidth="1"/>
    <col min="15621" max="15621" width="13.85546875" customWidth="1"/>
    <col min="15873" max="15873" width="7.28515625" customWidth="1"/>
    <col min="15875" max="15875" width="64.140625" customWidth="1"/>
    <col min="15876" max="15876" width="18.7109375" customWidth="1"/>
    <col min="15877" max="15877" width="13.85546875" customWidth="1"/>
    <col min="16129" max="16129" width="7.28515625" customWidth="1"/>
    <col min="16131" max="16131" width="64.140625" customWidth="1"/>
    <col min="16132" max="16132" width="18.7109375" customWidth="1"/>
    <col min="16133" max="16133" width="13.85546875" customWidth="1"/>
  </cols>
  <sheetData>
    <row r="3" spans="2:5" ht="15.75" x14ac:dyDescent="0.25">
      <c r="B3" s="1"/>
      <c r="C3" s="1"/>
      <c r="D3" s="4" t="s">
        <v>48</v>
      </c>
      <c r="E3" s="47"/>
    </row>
    <row r="4" spans="2:5" ht="15.75" x14ac:dyDescent="0.25">
      <c r="D4" s="4" t="s">
        <v>395</v>
      </c>
      <c r="E4" s="47"/>
    </row>
    <row r="5" spans="2:5" ht="15.75" x14ac:dyDescent="0.25">
      <c r="C5" s="1"/>
      <c r="D5" s="4" t="s">
        <v>115</v>
      </c>
      <c r="E5" s="47"/>
    </row>
    <row r="6" spans="2:5" ht="15.75" x14ac:dyDescent="0.25">
      <c r="D6" s="4" t="s">
        <v>883</v>
      </c>
      <c r="E6" s="47"/>
    </row>
    <row r="7" spans="2:5" ht="15.75" x14ac:dyDescent="0.25">
      <c r="D7" s="4" t="s">
        <v>50</v>
      </c>
      <c r="E7" s="47"/>
    </row>
    <row r="8" spans="2:5" x14ac:dyDescent="0.2">
      <c r="D8" s="2"/>
    </row>
    <row r="9" spans="2:5" ht="27" customHeight="1" x14ac:dyDescent="0.25">
      <c r="B9" s="4"/>
      <c r="C9" s="557" t="s">
        <v>773</v>
      </c>
      <c r="D9" s="557"/>
    </row>
    <row r="10" spans="2:5" ht="36" customHeight="1" x14ac:dyDescent="0.25">
      <c r="B10" s="558" t="s">
        <v>884</v>
      </c>
      <c r="C10" s="558"/>
      <c r="D10" s="558"/>
      <c r="E10" s="558"/>
    </row>
    <row r="11" spans="2:5" ht="15.75" x14ac:dyDescent="0.25">
      <c r="B11" s="3"/>
      <c r="C11" s="325"/>
      <c r="D11" s="325"/>
    </row>
    <row r="12" spans="2:5" ht="15.75" x14ac:dyDescent="0.25">
      <c r="B12" s="4"/>
      <c r="C12" s="559" t="s">
        <v>885</v>
      </c>
      <c r="D12" s="560"/>
      <c r="E12" s="560"/>
    </row>
    <row r="13" spans="2:5" ht="12.75" customHeight="1" x14ac:dyDescent="0.2">
      <c r="B13" s="561" t="s">
        <v>51</v>
      </c>
      <c r="C13" s="561" t="s">
        <v>52</v>
      </c>
      <c r="D13" s="563" t="s">
        <v>109</v>
      </c>
      <c r="E13" s="563" t="s">
        <v>774</v>
      </c>
    </row>
    <row r="14" spans="2:5" ht="50.25" customHeight="1" x14ac:dyDescent="0.2">
      <c r="B14" s="562"/>
      <c r="C14" s="562"/>
      <c r="D14" s="563"/>
      <c r="E14" s="563"/>
    </row>
    <row r="15" spans="2:5" ht="18.75" customHeight="1" x14ac:dyDescent="0.2">
      <c r="B15" s="326" t="s">
        <v>21</v>
      </c>
      <c r="C15" s="566" t="s">
        <v>886</v>
      </c>
      <c r="D15" s="567"/>
      <c r="E15" s="568"/>
    </row>
    <row r="16" spans="2:5" ht="38.25" customHeight="1" x14ac:dyDescent="0.2">
      <c r="B16" s="179" t="s">
        <v>24</v>
      </c>
      <c r="C16" s="569" t="s">
        <v>148</v>
      </c>
      <c r="D16" s="570"/>
      <c r="E16" s="571"/>
    </row>
    <row r="17" spans="2:5" ht="28.5" customHeight="1" x14ac:dyDescent="0.2">
      <c r="B17" s="572"/>
      <c r="C17" s="34" t="s">
        <v>149</v>
      </c>
      <c r="D17" s="18" t="s">
        <v>118</v>
      </c>
      <c r="E17" s="35">
        <v>3.64</v>
      </c>
    </row>
    <row r="18" spans="2:5" ht="39" customHeight="1" x14ac:dyDescent="0.2">
      <c r="B18" s="573"/>
      <c r="C18" s="34" t="s">
        <v>887</v>
      </c>
      <c r="D18" s="18" t="s">
        <v>118</v>
      </c>
      <c r="E18" s="324">
        <v>1.29</v>
      </c>
    </row>
    <row r="19" spans="2:5" ht="32.25" customHeight="1" x14ac:dyDescent="0.2">
      <c r="B19" s="574"/>
      <c r="C19" s="34" t="s">
        <v>888</v>
      </c>
      <c r="D19" s="18" t="s">
        <v>118</v>
      </c>
      <c r="E19" s="37">
        <v>0.85</v>
      </c>
    </row>
    <row r="20" spans="2:5" ht="51" customHeight="1" x14ac:dyDescent="0.2">
      <c r="B20" s="173" t="s">
        <v>32</v>
      </c>
      <c r="C20" s="34" t="s">
        <v>150</v>
      </c>
      <c r="D20" s="18" t="s">
        <v>118</v>
      </c>
      <c r="E20" s="324">
        <v>3.64</v>
      </c>
    </row>
    <row r="21" spans="2:5" ht="48.75" customHeight="1" x14ac:dyDescent="0.2">
      <c r="B21" s="69" t="s">
        <v>33</v>
      </c>
      <c r="C21" s="22" t="s">
        <v>151</v>
      </c>
      <c r="D21" s="18"/>
      <c r="E21" s="32"/>
    </row>
    <row r="22" spans="2:5" ht="33" customHeight="1" x14ac:dyDescent="0.2">
      <c r="B22" s="564"/>
      <c r="C22" s="34" t="s">
        <v>889</v>
      </c>
      <c r="D22" s="18" t="s">
        <v>118</v>
      </c>
      <c r="E22" s="324">
        <v>1.29</v>
      </c>
    </row>
    <row r="23" spans="2:5" ht="32.25" customHeight="1" x14ac:dyDescent="0.2">
      <c r="B23" s="565"/>
      <c r="C23" s="34" t="s">
        <v>890</v>
      </c>
      <c r="D23" s="18" t="s">
        <v>118</v>
      </c>
      <c r="E23" s="37">
        <v>0.85</v>
      </c>
    </row>
    <row r="24" spans="2:5" ht="41.25" customHeight="1" x14ac:dyDescent="0.2">
      <c r="B24" s="173" t="s">
        <v>37</v>
      </c>
      <c r="C24" s="34" t="s">
        <v>152</v>
      </c>
      <c r="D24" s="18" t="s">
        <v>118</v>
      </c>
      <c r="E24" s="324">
        <v>4.28</v>
      </c>
    </row>
    <row r="25" spans="2:5" ht="29.25" customHeight="1" x14ac:dyDescent="0.2">
      <c r="B25" s="69" t="s">
        <v>38</v>
      </c>
      <c r="C25" s="22" t="s">
        <v>153</v>
      </c>
      <c r="D25" s="18"/>
      <c r="E25" s="32"/>
    </row>
    <row r="26" spans="2:5" ht="34.5" customHeight="1" x14ac:dyDescent="0.2">
      <c r="B26" s="564"/>
      <c r="C26" s="34" t="s">
        <v>891</v>
      </c>
      <c r="D26" s="18" t="s">
        <v>118</v>
      </c>
      <c r="E26" s="37">
        <v>1.93</v>
      </c>
    </row>
    <row r="27" spans="2:5" ht="33" customHeight="1" x14ac:dyDescent="0.2">
      <c r="B27" s="565"/>
      <c r="C27" s="22" t="s">
        <v>892</v>
      </c>
      <c r="D27" s="18" t="s">
        <v>118</v>
      </c>
      <c r="E27" s="37">
        <v>1.0900000000000001</v>
      </c>
    </row>
    <row r="28" spans="2:5" ht="54.75" customHeight="1" x14ac:dyDescent="0.2">
      <c r="B28" s="173" t="s">
        <v>40</v>
      </c>
      <c r="C28" s="34" t="s">
        <v>154</v>
      </c>
      <c r="D28" s="18" t="s">
        <v>118</v>
      </c>
      <c r="E28" s="37">
        <v>4.28</v>
      </c>
    </row>
    <row r="29" spans="2:5" ht="45.75" customHeight="1" x14ac:dyDescent="0.2">
      <c r="B29" s="69" t="s">
        <v>41</v>
      </c>
      <c r="C29" s="22" t="s">
        <v>155</v>
      </c>
      <c r="D29" s="18"/>
      <c r="E29" s="32"/>
    </row>
    <row r="30" spans="2:5" ht="38.25" customHeight="1" x14ac:dyDescent="0.2">
      <c r="B30" s="564"/>
      <c r="C30" s="34" t="s">
        <v>893</v>
      </c>
      <c r="D30" s="18" t="s">
        <v>118</v>
      </c>
      <c r="E30" s="37">
        <v>1.93</v>
      </c>
    </row>
    <row r="31" spans="2:5" ht="31.5" customHeight="1" x14ac:dyDescent="0.2">
      <c r="B31" s="565"/>
      <c r="C31" s="34" t="s">
        <v>894</v>
      </c>
      <c r="D31" s="18" t="s">
        <v>118</v>
      </c>
      <c r="E31" s="37">
        <v>1.0900000000000001</v>
      </c>
    </row>
    <row r="32" spans="2:5" ht="54" customHeight="1" x14ac:dyDescent="0.2">
      <c r="B32" s="173" t="s">
        <v>42</v>
      </c>
      <c r="C32" s="34" t="s">
        <v>156</v>
      </c>
      <c r="D32" s="18" t="s">
        <v>118</v>
      </c>
      <c r="E32" s="38">
        <v>3.64</v>
      </c>
    </row>
    <row r="33" spans="2:5" ht="38.25" customHeight="1" x14ac:dyDescent="0.2">
      <c r="B33" s="69" t="s">
        <v>43</v>
      </c>
      <c r="C33" s="22" t="s">
        <v>157</v>
      </c>
      <c r="D33" s="18" t="s">
        <v>118</v>
      </c>
      <c r="E33" s="32"/>
    </row>
    <row r="34" spans="2:5" ht="31.5" customHeight="1" x14ac:dyDescent="0.2">
      <c r="B34" s="564"/>
      <c r="C34" s="34" t="s">
        <v>895</v>
      </c>
      <c r="D34" s="18" t="s">
        <v>118</v>
      </c>
      <c r="E34" s="324">
        <v>1.29</v>
      </c>
    </row>
    <row r="35" spans="2:5" ht="32.25" customHeight="1" x14ac:dyDescent="0.2">
      <c r="B35" s="565"/>
      <c r="C35" s="22" t="s">
        <v>896</v>
      </c>
      <c r="D35" s="17" t="s">
        <v>118</v>
      </c>
      <c r="E35" s="37">
        <v>0.85</v>
      </c>
    </row>
  </sheetData>
  <mergeCells count="14">
    <mergeCell ref="B34:B35"/>
    <mergeCell ref="C15:E15"/>
    <mergeCell ref="C16:E16"/>
    <mergeCell ref="B17:B19"/>
    <mergeCell ref="B22:B23"/>
    <mergeCell ref="B26:B27"/>
    <mergeCell ref="B30:B31"/>
    <mergeCell ref="C9:D9"/>
    <mergeCell ref="B10:E10"/>
    <mergeCell ref="C12:E12"/>
    <mergeCell ref="B13:B14"/>
    <mergeCell ref="C13:C14"/>
    <mergeCell ref="D13:D14"/>
    <mergeCell ref="E13:E14"/>
  </mergeCells>
  <pageMargins left="0.89" right="0.16" top="0.21" bottom="0.24" header="0.16" footer="0.32"/>
  <pageSetup paperSize="9" scale="71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48"/>
  <sheetViews>
    <sheetView topLeftCell="B37" zoomScaleNormal="100" workbookViewId="0">
      <selection activeCell="H17" sqref="H17"/>
    </sheetView>
  </sheetViews>
  <sheetFormatPr defaultRowHeight="12.75" x14ac:dyDescent="0.2"/>
  <cols>
    <col min="1" max="2" width="6.85546875" customWidth="1"/>
    <col min="4" max="4" width="31.28515625" customWidth="1"/>
    <col min="5" max="5" width="13.140625" customWidth="1"/>
    <col min="6" max="6" width="10.85546875" customWidth="1"/>
    <col min="7" max="7" width="14.42578125" customWidth="1"/>
    <col min="257" max="258" width="6.85546875" customWidth="1"/>
    <col min="260" max="260" width="31.28515625" customWidth="1"/>
    <col min="261" max="261" width="13.140625" customWidth="1"/>
    <col min="262" max="262" width="10.85546875" customWidth="1"/>
    <col min="263" max="263" width="14.42578125" customWidth="1"/>
    <col min="513" max="514" width="6.85546875" customWidth="1"/>
    <col min="516" max="516" width="31.28515625" customWidth="1"/>
    <col min="517" max="517" width="13.140625" customWidth="1"/>
    <col min="518" max="518" width="10.85546875" customWidth="1"/>
    <col min="519" max="519" width="14.42578125" customWidth="1"/>
    <col min="769" max="770" width="6.85546875" customWidth="1"/>
    <col min="772" max="772" width="31.28515625" customWidth="1"/>
    <col min="773" max="773" width="13.140625" customWidth="1"/>
    <col min="774" max="774" width="10.85546875" customWidth="1"/>
    <col min="775" max="775" width="14.42578125" customWidth="1"/>
    <col min="1025" max="1026" width="6.85546875" customWidth="1"/>
    <col min="1028" max="1028" width="31.28515625" customWidth="1"/>
    <col min="1029" max="1029" width="13.140625" customWidth="1"/>
    <col min="1030" max="1030" width="10.85546875" customWidth="1"/>
    <col min="1031" max="1031" width="14.42578125" customWidth="1"/>
    <col min="1281" max="1282" width="6.85546875" customWidth="1"/>
    <col min="1284" max="1284" width="31.28515625" customWidth="1"/>
    <col min="1285" max="1285" width="13.140625" customWidth="1"/>
    <col min="1286" max="1286" width="10.85546875" customWidth="1"/>
    <col min="1287" max="1287" width="14.42578125" customWidth="1"/>
    <col min="1537" max="1538" width="6.85546875" customWidth="1"/>
    <col min="1540" max="1540" width="31.28515625" customWidth="1"/>
    <col min="1541" max="1541" width="13.140625" customWidth="1"/>
    <col min="1542" max="1542" width="10.85546875" customWidth="1"/>
    <col min="1543" max="1543" width="14.42578125" customWidth="1"/>
    <col min="1793" max="1794" width="6.85546875" customWidth="1"/>
    <col min="1796" max="1796" width="31.28515625" customWidth="1"/>
    <col min="1797" max="1797" width="13.140625" customWidth="1"/>
    <col min="1798" max="1798" width="10.85546875" customWidth="1"/>
    <col min="1799" max="1799" width="14.42578125" customWidth="1"/>
    <col min="2049" max="2050" width="6.85546875" customWidth="1"/>
    <col min="2052" max="2052" width="31.28515625" customWidth="1"/>
    <col min="2053" max="2053" width="13.140625" customWidth="1"/>
    <col min="2054" max="2054" width="10.85546875" customWidth="1"/>
    <col min="2055" max="2055" width="14.42578125" customWidth="1"/>
    <col min="2305" max="2306" width="6.85546875" customWidth="1"/>
    <col min="2308" max="2308" width="31.28515625" customWidth="1"/>
    <col min="2309" max="2309" width="13.140625" customWidth="1"/>
    <col min="2310" max="2310" width="10.85546875" customWidth="1"/>
    <col min="2311" max="2311" width="14.42578125" customWidth="1"/>
    <col min="2561" max="2562" width="6.85546875" customWidth="1"/>
    <col min="2564" max="2564" width="31.28515625" customWidth="1"/>
    <col min="2565" max="2565" width="13.140625" customWidth="1"/>
    <col min="2566" max="2566" width="10.85546875" customWidth="1"/>
    <col min="2567" max="2567" width="14.42578125" customWidth="1"/>
    <col min="2817" max="2818" width="6.85546875" customWidth="1"/>
    <col min="2820" max="2820" width="31.28515625" customWidth="1"/>
    <col min="2821" max="2821" width="13.140625" customWidth="1"/>
    <col min="2822" max="2822" width="10.85546875" customWidth="1"/>
    <col min="2823" max="2823" width="14.42578125" customWidth="1"/>
    <col min="3073" max="3074" width="6.85546875" customWidth="1"/>
    <col min="3076" max="3076" width="31.28515625" customWidth="1"/>
    <col min="3077" max="3077" width="13.140625" customWidth="1"/>
    <col min="3078" max="3078" width="10.85546875" customWidth="1"/>
    <col min="3079" max="3079" width="14.42578125" customWidth="1"/>
    <col min="3329" max="3330" width="6.85546875" customWidth="1"/>
    <col min="3332" max="3332" width="31.28515625" customWidth="1"/>
    <col min="3333" max="3333" width="13.140625" customWidth="1"/>
    <col min="3334" max="3334" width="10.85546875" customWidth="1"/>
    <col min="3335" max="3335" width="14.42578125" customWidth="1"/>
    <col min="3585" max="3586" width="6.85546875" customWidth="1"/>
    <col min="3588" max="3588" width="31.28515625" customWidth="1"/>
    <col min="3589" max="3589" width="13.140625" customWidth="1"/>
    <col min="3590" max="3590" width="10.85546875" customWidth="1"/>
    <col min="3591" max="3591" width="14.42578125" customWidth="1"/>
    <col min="3841" max="3842" width="6.85546875" customWidth="1"/>
    <col min="3844" max="3844" width="31.28515625" customWidth="1"/>
    <col min="3845" max="3845" width="13.140625" customWidth="1"/>
    <col min="3846" max="3846" width="10.85546875" customWidth="1"/>
    <col min="3847" max="3847" width="14.42578125" customWidth="1"/>
    <col min="4097" max="4098" width="6.85546875" customWidth="1"/>
    <col min="4100" max="4100" width="31.28515625" customWidth="1"/>
    <col min="4101" max="4101" width="13.140625" customWidth="1"/>
    <col min="4102" max="4102" width="10.85546875" customWidth="1"/>
    <col min="4103" max="4103" width="14.42578125" customWidth="1"/>
    <col min="4353" max="4354" width="6.85546875" customWidth="1"/>
    <col min="4356" max="4356" width="31.28515625" customWidth="1"/>
    <col min="4357" max="4357" width="13.140625" customWidth="1"/>
    <col min="4358" max="4358" width="10.85546875" customWidth="1"/>
    <col min="4359" max="4359" width="14.42578125" customWidth="1"/>
    <col min="4609" max="4610" width="6.85546875" customWidth="1"/>
    <col min="4612" max="4612" width="31.28515625" customWidth="1"/>
    <col min="4613" max="4613" width="13.140625" customWidth="1"/>
    <col min="4614" max="4614" width="10.85546875" customWidth="1"/>
    <col min="4615" max="4615" width="14.42578125" customWidth="1"/>
    <col min="4865" max="4866" width="6.85546875" customWidth="1"/>
    <col min="4868" max="4868" width="31.28515625" customWidth="1"/>
    <col min="4869" max="4869" width="13.140625" customWidth="1"/>
    <col min="4870" max="4870" width="10.85546875" customWidth="1"/>
    <col min="4871" max="4871" width="14.42578125" customWidth="1"/>
    <col min="5121" max="5122" width="6.85546875" customWidth="1"/>
    <col min="5124" max="5124" width="31.28515625" customWidth="1"/>
    <col min="5125" max="5125" width="13.140625" customWidth="1"/>
    <col min="5126" max="5126" width="10.85546875" customWidth="1"/>
    <col min="5127" max="5127" width="14.42578125" customWidth="1"/>
    <col min="5377" max="5378" width="6.85546875" customWidth="1"/>
    <col min="5380" max="5380" width="31.28515625" customWidth="1"/>
    <col min="5381" max="5381" width="13.140625" customWidth="1"/>
    <col min="5382" max="5382" width="10.85546875" customWidth="1"/>
    <col min="5383" max="5383" width="14.42578125" customWidth="1"/>
    <col min="5633" max="5634" width="6.85546875" customWidth="1"/>
    <col min="5636" max="5636" width="31.28515625" customWidth="1"/>
    <col min="5637" max="5637" width="13.140625" customWidth="1"/>
    <col min="5638" max="5638" width="10.85546875" customWidth="1"/>
    <col min="5639" max="5639" width="14.42578125" customWidth="1"/>
    <col min="5889" max="5890" width="6.85546875" customWidth="1"/>
    <col min="5892" max="5892" width="31.28515625" customWidth="1"/>
    <col min="5893" max="5893" width="13.140625" customWidth="1"/>
    <col min="5894" max="5894" width="10.85546875" customWidth="1"/>
    <col min="5895" max="5895" width="14.42578125" customWidth="1"/>
    <col min="6145" max="6146" width="6.85546875" customWidth="1"/>
    <col min="6148" max="6148" width="31.28515625" customWidth="1"/>
    <col min="6149" max="6149" width="13.140625" customWidth="1"/>
    <col min="6150" max="6150" width="10.85546875" customWidth="1"/>
    <col min="6151" max="6151" width="14.42578125" customWidth="1"/>
    <col min="6401" max="6402" width="6.85546875" customWidth="1"/>
    <col min="6404" max="6404" width="31.28515625" customWidth="1"/>
    <col min="6405" max="6405" width="13.140625" customWidth="1"/>
    <col min="6406" max="6406" width="10.85546875" customWidth="1"/>
    <col min="6407" max="6407" width="14.42578125" customWidth="1"/>
    <col min="6657" max="6658" width="6.85546875" customWidth="1"/>
    <col min="6660" max="6660" width="31.28515625" customWidth="1"/>
    <col min="6661" max="6661" width="13.140625" customWidth="1"/>
    <col min="6662" max="6662" width="10.85546875" customWidth="1"/>
    <col min="6663" max="6663" width="14.42578125" customWidth="1"/>
    <col min="6913" max="6914" width="6.85546875" customWidth="1"/>
    <col min="6916" max="6916" width="31.28515625" customWidth="1"/>
    <col min="6917" max="6917" width="13.140625" customWidth="1"/>
    <col min="6918" max="6918" width="10.85546875" customWidth="1"/>
    <col min="6919" max="6919" width="14.42578125" customWidth="1"/>
    <col min="7169" max="7170" width="6.85546875" customWidth="1"/>
    <col min="7172" max="7172" width="31.28515625" customWidth="1"/>
    <col min="7173" max="7173" width="13.140625" customWidth="1"/>
    <col min="7174" max="7174" width="10.85546875" customWidth="1"/>
    <col min="7175" max="7175" width="14.42578125" customWidth="1"/>
    <col min="7425" max="7426" width="6.85546875" customWidth="1"/>
    <col min="7428" max="7428" width="31.28515625" customWidth="1"/>
    <col min="7429" max="7429" width="13.140625" customWidth="1"/>
    <col min="7430" max="7430" width="10.85546875" customWidth="1"/>
    <col min="7431" max="7431" width="14.42578125" customWidth="1"/>
    <col min="7681" max="7682" width="6.85546875" customWidth="1"/>
    <col min="7684" max="7684" width="31.28515625" customWidth="1"/>
    <col min="7685" max="7685" width="13.140625" customWidth="1"/>
    <col min="7686" max="7686" width="10.85546875" customWidth="1"/>
    <col min="7687" max="7687" width="14.42578125" customWidth="1"/>
    <col min="7937" max="7938" width="6.85546875" customWidth="1"/>
    <col min="7940" max="7940" width="31.28515625" customWidth="1"/>
    <col min="7941" max="7941" width="13.140625" customWidth="1"/>
    <col min="7942" max="7942" width="10.85546875" customWidth="1"/>
    <col min="7943" max="7943" width="14.42578125" customWidth="1"/>
    <col min="8193" max="8194" width="6.85546875" customWidth="1"/>
    <col min="8196" max="8196" width="31.28515625" customWidth="1"/>
    <col min="8197" max="8197" width="13.140625" customWidth="1"/>
    <col min="8198" max="8198" width="10.85546875" customWidth="1"/>
    <col min="8199" max="8199" width="14.42578125" customWidth="1"/>
    <col min="8449" max="8450" width="6.85546875" customWidth="1"/>
    <col min="8452" max="8452" width="31.28515625" customWidth="1"/>
    <col min="8453" max="8453" width="13.140625" customWidth="1"/>
    <col min="8454" max="8454" width="10.85546875" customWidth="1"/>
    <col min="8455" max="8455" width="14.42578125" customWidth="1"/>
    <col min="8705" max="8706" width="6.85546875" customWidth="1"/>
    <col min="8708" max="8708" width="31.28515625" customWidth="1"/>
    <col min="8709" max="8709" width="13.140625" customWidth="1"/>
    <col min="8710" max="8710" width="10.85546875" customWidth="1"/>
    <col min="8711" max="8711" width="14.42578125" customWidth="1"/>
    <col min="8961" max="8962" width="6.85546875" customWidth="1"/>
    <col min="8964" max="8964" width="31.28515625" customWidth="1"/>
    <col min="8965" max="8965" width="13.140625" customWidth="1"/>
    <col min="8966" max="8966" width="10.85546875" customWidth="1"/>
    <col min="8967" max="8967" width="14.42578125" customWidth="1"/>
    <col min="9217" max="9218" width="6.85546875" customWidth="1"/>
    <col min="9220" max="9220" width="31.28515625" customWidth="1"/>
    <col min="9221" max="9221" width="13.140625" customWidth="1"/>
    <col min="9222" max="9222" width="10.85546875" customWidth="1"/>
    <col min="9223" max="9223" width="14.42578125" customWidth="1"/>
    <col min="9473" max="9474" width="6.85546875" customWidth="1"/>
    <col min="9476" max="9476" width="31.28515625" customWidth="1"/>
    <col min="9477" max="9477" width="13.140625" customWidth="1"/>
    <col min="9478" max="9478" width="10.85546875" customWidth="1"/>
    <col min="9479" max="9479" width="14.42578125" customWidth="1"/>
    <col min="9729" max="9730" width="6.85546875" customWidth="1"/>
    <col min="9732" max="9732" width="31.28515625" customWidth="1"/>
    <col min="9733" max="9733" width="13.140625" customWidth="1"/>
    <col min="9734" max="9734" width="10.85546875" customWidth="1"/>
    <col min="9735" max="9735" width="14.42578125" customWidth="1"/>
    <col min="9985" max="9986" width="6.85546875" customWidth="1"/>
    <col min="9988" max="9988" width="31.28515625" customWidth="1"/>
    <col min="9989" max="9989" width="13.140625" customWidth="1"/>
    <col min="9990" max="9990" width="10.85546875" customWidth="1"/>
    <col min="9991" max="9991" width="14.42578125" customWidth="1"/>
    <col min="10241" max="10242" width="6.85546875" customWidth="1"/>
    <col min="10244" max="10244" width="31.28515625" customWidth="1"/>
    <col min="10245" max="10245" width="13.140625" customWidth="1"/>
    <col min="10246" max="10246" width="10.85546875" customWidth="1"/>
    <col min="10247" max="10247" width="14.42578125" customWidth="1"/>
    <col min="10497" max="10498" width="6.85546875" customWidth="1"/>
    <col min="10500" max="10500" width="31.28515625" customWidth="1"/>
    <col min="10501" max="10501" width="13.140625" customWidth="1"/>
    <col min="10502" max="10502" width="10.85546875" customWidth="1"/>
    <col min="10503" max="10503" width="14.42578125" customWidth="1"/>
    <col min="10753" max="10754" width="6.85546875" customWidth="1"/>
    <col min="10756" max="10756" width="31.28515625" customWidth="1"/>
    <col min="10757" max="10757" width="13.140625" customWidth="1"/>
    <col min="10758" max="10758" width="10.85546875" customWidth="1"/>
    <col min="10759" max="10759" width="14.42578125" customWidth="1"/>
    <col min="11009" max="11010" width="6.85546875" customWidth="1"/>
    <col min="11012" max="11012" width="31.28515625" customWidth="1"/>
    <col min="11013" max="11013" width="13.140625" customWidth="1"/>
    <col min="11014" max="11014" width="10.85546875" customWidth="1"/>
    <col min="11015" max="11015" width="14.42578125" customWidth="1"/>
    <col min="11265" max="11266" width="6.85546875" customWidth="1"/>
    <col min="11268" max="11268" width="31.28515625" customWidth="1"/>
    <col min="11269" max="11269" width="13.140625" customWidth="1"/>
    <col min="11270" max="11270" width="10.85546875" customWidth="1"/>
    <col min="11271" max="11271" width="14.42578125" customWidth="1"/>
    <col min="11521" max="11522" width="6.85546875" customWidth="1"/>
    <col min="11524" max="11524" width="31.28515625" customWidth="1"/>
    <col min="11525" max="11525" width="13.140625" customWidth="1"/>
    <col min="11526" max="11526" width="10.85546875" customWidth="1"/>
    <col min="11527" max="11527" width="14.42578125" customWidth="1"/>
    <col min="11777" max="11778" width="6.85546875" customWidth="1"/>
    <col min="11780" max="11780" width="31.28515625" customWidth="1"/>
    <col min="11781" max="11781" width="13.140625" customWidth="1"/>
    <col min="11782" max="11782" width="10.85546875" customWidth="1"/>
    <col min="11783" max="11783" width="14.42578125" customWidth="1"/>
    <col min="12033" max="12034" width="6.85546875" customWidth="1"/>
    <col min="12036" max="12036" width="31.28515625" customWidth="1"/>
    <col min="12037" max="12037" width="13.140625" customWidth="1"/>
    <col min="12038" max="12038" width="10.85546875" customWidth="1"/>
    <col min="12039" max="12039" width="14.42578125" customWidth="1"/>
    <col min="12289" max="12290" width="6.85546875" customWidth="1"/>
    <col min="12292" max="12292" width="31.28515625" customWidth="1"/>
    <col min="12293" max="12293" width="13.140625" customWidth="1"/>
    <col min="12294" max="12294" width="10.85546875" customWidth="1"/>
    <col min="12295" max="12295" width="14.42578125" customWidth="1"/>
    <col min="12545" max="12546" width="6.85546875" customWidth="1"/>
    <col min="12548" max="12548" width="31.28515625" customWidth="1"/>
    <col min="12549" max="12549" width="13.140625" customWidth="1"/>
    <col min="12550" max="12550" width="10.85546875" customWidth="1"/>
    <col min="12551" max="12551" width="14.42578125" customWidth="1"/>
    <col min="12801" max="12802" width="6.85546875" customWidth="1"/>
    <col min="12804" max="12804" width="31.28515625" customWidth="1"/>
    <col min="12805" max="12805" width="13.140625" customWidth="1"/>
    <col min="12806" max="12806" width="10.85546875" customWidth="1"/>
    <col min="12807" max="12807" width="14.42578125" customWidth="1"/>
    <col min="13057" max="13058" width="6.85546875" customWidth="1"/>
    <col min="13060" max="13060" width="31.28515625" customWidth="1"/>
    <col min="13061" max="13061" width="13.140625" customWidth="1"/>
    <col min="13062" max="13062" width="10.85546875" customWidth="1"/>
    <col min="13063" max="13063" width="14.42578125" customWidth="1"/>
    <col min="13313" max="13314" width="6.85546875" customWidth="1"/>
    <col min="13316" max="13316" width="31.28515625" customWidth="1"/>
    <col min="13317" max="13317" width="13.140625" customWidth="1"/>
    <col min="13318" max="13318" width="10.85546875" customWidth="1"/>
    <col min="13319" max="13319" width="14.42578125" customWidth="1"/>
    <col min="13569" max="13570" width="6.85546875" customWidth="1"/>
    <col min="13572" max="13572" width="31.28515625" customWidth="1"/>
    <col min="13573" max="13573" width="13.140625" customWidth="1"/>
    <col min="13574" max="13574" width="10.85546875" customWidth="1"/>
    <col min="13575" max="13575" width="14.42578125" customWidth="1"/>
    <col min="13825" max="13826" width="6.85546875" customWidth="1"/>
    <col min="13828" max="13828" width="31.28515625" customWidth="1"/>
    <col min="13829" max="13829" width="13.140625" customWidth="1"/>
    <col min="13830" max="13830" width="10.85546875" customWidth="1"/>
    <col min="13831" max="13831" width="14.42578125" customWidth="1"/>
    <col min="14081" max="14082" width="6.85546875" customWidth="1"/>
    <col min="14084" max="14084" width="31.28515625" customWidth="1"/>
    <col min="14085" max="14085" width="13.140625" customWidth="1"/>
    <col min="14086" max="14086" width="10.85546875" customWidth="1"/>
    <col min="14087" max="14087" width="14.42578125" customWidth="1"/>
    <col min="14337" max="14338" width="6.85546875" customWidth="1"/>
    <col min="14340" max="14340" width="31.28515625" customWidth="1"/>
    <col min="14341" max="14341" width="13.140625" customWidth="1"/>
    <col min="14342" max="14342" width="10.85546875" customWidth="1"/>
    <col min="14343" max="14343" width="14.42578125" customWidth="1"/>
    <col min="14593" max="14594" width="6.85546875" customWidth="1"/>
    <col min="14596" max="14596" width="31.28515625" customWidth="1"/>
    <col min="14597" max="14597" width="13.140625" customWidth="1"/>
    <col min="14598" max="14598" width="10.85546875" customWidth="1"/>
    <col min="14599" max="14599" width="14.42578125" customWidth="1"/>
    <col min="14849" max="14850" width="6.85546875" customWidth="1"/>
    <col min="14852" max="14852" width="31.28515625" customWidth="1"/>
    <col min="14853" max="14853" width="13.140625" customWidth="1"/>
    <col min="14854" max="14854" width="10.85546875" customWidth="1"/>
    <col min="14855" max="14855" width="14.42578125" customWidth="1"/>
    <col min="15105" max="15106" width="6.85546875" customWidth="1"/>
    <col min="15108" max="15108" width="31.28515625" customWidth="1"/>
    <col min="15109" max="15109" width="13.140625" customWidth="1"/>
    <col min="15110" max="15110" width="10.85546875" customWidth="1"/>
    <col min="15111" max="15111" width="14.42578125" customWidth="1"/>
    <col min="15361" max="15362" width="6.85546875" customWidth="1"/>
    <col min="15364" max="15364" width="31.28515625" customWidth="1"/>
    <col min="15365" max="15365" width="13.140625" customWidth="1"/>
    <col min="15366" max="15366" width="10.85546875" customWidth="1"/>
    <col min="15367" max="15367" width="14.42578125" customWidth="1"/>
    <col min="15617" max="15618" width="6.85546875" customWidth="1"/>
    <col min="15620" max="15620" width="31.28515625" customWidth="1"/>
    <col min="15621" max="15621" width="13.140625" customWidth="1"/>
    <col min="15622" max="15622" width="10.85546875" customWidth="1"/>
    <col min="15623" max="15623" width="14.42578125" customWidth="1"/>
    <col min="15873" max="15874" width="6.85546875" customWidth="1"/>
    <col min="15876" max="15876" width="31.28515625" customWidth="1"/>
    <col min="15877" max="15877" width="13.140625" customWidth="1"/>
    <col min="15878" max="15878" width="10.85546875" customWidth="1"/>
    <col min="15879" max="15879" width="14.42578125" customWidth="1"/>
    <col min="16129" max="16130" width="6.85546875" customWidth="1"/>
    <col min="16132" max="16132" width="31.28515625" customWidth="1"/>
    <col min="16133" max="16133" width="13.140625" customWidth="1"/>
    <col min="16134" max="16134" width="10.85546875" customWidth="1"/>
    <col min="16135" max="16135" width="14.42578125" customWidth="1"/>
  </cols>
  <sheetData>
    <row r="3" spans="3:9" ht="15" x14ac:dyDescent="0.25">
      <c r="C3" s="1"/>
      <c r="D3" s="1"/>
      <c r="G3" s="9" t="s">
        <v>48</v>
      </c>
      <c r="H3" s="9"/>
      <c r="I3" s="9"/>
    </row>
    <row r="4" spans="3:9" ht="15" x14ac:dyDescent="0.25">
      <c r="G4" s="9" t="s">
        <v>105</v>
      </c>
      <c r="H4" s="9"/>
      <c r="I4" s="9"/>
    </row>
    <row r="5" spans="3:9" ht="15" x14ac:dyDescent="0.25">
      <c r="G5" s="9" t="s">
        <v>667</v>
      </c>
      <c r="H5" s="9"/>
      <c r="I5" s="9"/>
    </row>
    <row r="6" spans="3:9" ht="15" x14ac:dyDescent="0.25">
      <c r="D6" s="1"/>
      <c r="G6" s="9" t="s">
        <v>870</v>
      </c>
      <c r="H6" s="9"/>
      <c r="I6" s="9"/>
    </row>
    <row r="10" spans="3:9" ht="15.75" x14ac:dyDescent="0.25">
      <c r="C10" s="4"/>
      <c r="D10" s="341"/>
      <c r="E10" s="341"/>
      <c r="F10" s="341"/>
      <c r="G10" s="4"/>
    </row>
    <row r="11" spans="3:9" ht="53.25" customHeight="1" x14ac:dyDescent="0.25">
      <c r="C11" s="4"/>
      <c r="D11" s="575" t="s">
        <v>871</v>
      </c>
      <c r="E11" s="575"/>
      <c r="F11" s="575"/>
      <c r="G11" s="575"/>
    </row>
    <row r="13" spans="3:9" ht="15.75" x14ac:dyDescent="0.25">
      <c r="F13" s="322"/>
      <c r="G13" s="322"/>
      <c r="H13" s="207" t="s">
        <v>925</v>
      </c>
    </row>
    <row r="14" spans="3:9" ht="47.25" customHeight="1" x14ac:dyDescent="0.2">
      <c r="C14" s="343" t="s">
        <v>51</v>
      </c>
      <c r="D14" s="343" t="s">
        <v>52</v>
      </c>
      <c r="E14" s="343" t="s">
        <v>109</v>
      </c>
      <c r="F14" s="343" t="s">
        <v>147</v>
      </c>
      <c r="G14" s="343" t="s">
        <v>309</v>
      </c>
      <c r="H14" s="343" t="s">
        <v>117</v>
      </c>
    </row>
    <row r="15" spans="3:9" ht="14.25" x14ac:dyDescent="0.2">
      <c r="C15" s="26" t="s">
        <v>21</v>
      </c>
      <c r="D15" s="27" t="s">
        <v>310</v>
      </c>
      <c r="E15" s="11"/>
      <c r="F15" s="14"/>
      <c r="G15" s="13"/>
      <c r="H15" s="13"/>
    </row>
    <row r="16" spans="3:9" ht="33" customHeight="1" x14ac:dyDescent="0.2">
      <c r="C16" s="342" t="s">
        <v>23</v>
      </c>
      <c r="D16" s="40" t="s">
        <v>311</v>
      </c>
      <c r="E16" s="342" t="s">
        <v>57</v>
      </c>
      <c r="F16" s="37">
        <v>1.63</v>
      </c>
      <c r="G16" s="339">
        <v>0.57999999999999996</v>
      </c>
      <c r="H16" s="37">
        <f t="shared" ref="H16:H31" si="0">F16+G16</f>
        <v>2.21</v>
      </c>
    </row>
    <row r="17" spans="3:8" ht="35.25" customHeight="1" x14ac:dyDescent="0.2">
      <c r="C17" s="342" t="s">
        <v>24</v>
      </c>
      <c r="D17" s="40" t="s">
        <v>312</v>
      </c>
      <c r="E17" s="342" t="s">
        <v>57</v>
      </c>
      <c r="F17" s="37">
        <v>2.42</v>
      </c>
      <c r="G17" s="37">
        <v>2.25</v>
      </c>
      <c r="H17" s="37">
        <f t="shared" si="0"/>
        <v>4.67</v>
      </c>
    </row>
    <row r="18" spans="3:8" ht="21.75" customHeight="1" x14ac:dyDescent="0.2">
      <c r="C18" s="342" t="s">
        <v>31</v>
      </c>
      <c r="D18" s="40" t="s">
        <v>313</v>
      </c>
      <c r="E18" s="342" t="s">
        <v>57</v>
      </c>
      <c r="F18" s="37">
        <v>8.39</v>
      </c>
      <c r="G18" s="339">
        <v>0.86</v>
      </c>
      <c r="H18" s="37">
        <f t="shared" si="0"/>
        <v>9.25</v>
      </c>
    </row>
    <row r="19" spans="3:8" ht="54" customHeight="1" x14ac:dyDescent="0.2">
      <c r="C19" s="342" t="s">
        <v>32</v>
      </c>
      <c r="D19" s="40" t="s">
        <v>314</v>
      </c>
      <c r="E19" s="342" t="s">
        <v>57</v>
      </c>
      <c r="F19" s="37">
        <v>5.37</v>
      </c>
      <c r="G19" s="339">
        <v>0.57999999999999996</v>
      </c>
      <c r="H19" s="37">
        <f t="shared" si="0"/>
        <v>5.95</v>
      </c>
    </row>
    <row r="20" spans="3:8" ht="51.75" customHeight="1" x14ac:dyDescent="0.2">
      <c r="C20" s="42" t="s">
        <v>33</v>
      </c>
      <c r="D20" s="40" t="s">
        <v>315</v>
      </c>
      <c r="E20" s="342" t="s">
        <v>57</v>
      </c>
      <c r="F20" s="37">
        <v>3.25</v>
      </c>
      <c r="G20" s="339">
        <v>0.57999999999999996</v>
      </c>
      <c r="H20" s="37">
        <f t="shared" si="0"/>
        <v>3.83</v>
      </c>
    </row>
    <row r="21" spans="3:8" ht="42.75" customHeight="1" x14ac:dyDescent="0.2">
      <c r="C21" s="342" t="s">
        <v>34</v>
      </c>
      <c r="D21" s="40" t="s">
        <v>316</v>
      </c>
      <c r="E21" s="342" t="s">
        <v>57</v>
      </c>
      <c r="F21" s="37">
        <v>4.88</v>
      </c>
      <c r="G21" s="339">
        <v>0.57999999999999996</v>
      </c>
      <c r="H21" s="339">
        <f t="shared" si="0"/>
        <v>5.46</v>
      </c>
    </row>
    <row r="22" spans="3:8" ht="28.5" customHeight="1" x14ac:dyDescent="0.2">
      <c r="C22" s="342" t="s">
        <v>36</v>
      </c>
      <c r="D22" s="40" t="s">
        <v>317</v>
      </c>
      <c r="E22" s="342" t="s">
        <v>57</v>
      </c>
      <c r="F22" s="37">
        <v>3.25</v>
      </c>
      <c r="G22" s="339">
        <v>0.57999999999999996</v>
      </c>
      <c r="H22" s="37">
        <f t="shared" si="0"/>
        <v>3.83</v>
      </c>
    </row>
    <row r="23" spans="3:8" ht="38.25" customHeight="1" x14ac:dyDescent="0.2">
      <c r="C23" s="342" t="s">
        <v>39</v>
      </c>
      <c r="D23" s="40" t="s">
        <v>318</v>
      </c>
      <c r="E23" s="342" t="s">
        <v>57</v>
      </c>
      <c r="F23" s="37">
        <v>3.25</v>
      </c>
      <c r="G23" s="339">
        <v>0.57999999999999996</v>
      </c>
      <c r="H23" s="37">
        <f t="shared" si="0"/>
        <v>3.83</v>
      </c>
    </row>
    <row r="24" spans="3:8" ht="22.5" customHeight="1" x14ac:dyDescent="0.2">
      <c r="C24" s="342" t="s">
        <v>41</v>
      </c>
      <c r="D24" s="40" t="s">
        <v>319</v>
      </c>
      <c r="E24" s="342" t="s">
        <v>57</v>
      </c>
      <c r="F24" s="37">
        <v>3.25</v>
      </c>
      <c r="G24" s="37">
        <v>0.86</v>
      </c>
      <c r="H24" s="37">
        <f t="shared" si="0"/>
        <v>4.1100000000000003</v>
      </c>
    </row>
    <row r="25" spans="3:8" ht="30" customHeight="1" x14ac:dyDescent="0.2">
      <c r="C25" s="342" t="s">
        <v>42</v>
      </c>
      <c r="D25" s="40" t="s">
        <v>320</v>
      </c>
      <c r="E25" s="342" t="s">
        <v>57</v>
      </c>
      <c r="F25" s="37">
        <v>3.25</v>
      </c>
      <c r="G25" s="37">
        <v>0.86</v>
      </c>
      <c r="H25" s="37">
        <f t="shared" si="0"/>
        <v>4.1100000000000003</v>
      </c>
    </row>
    <row r="26" spans="3:8" ht="36" customHeight="1" x14ac:dyDescent="0.2">
      <c r="C26" s="342" t="s">
        <v>44</v>
      </c>
      <c r="D26" s="40" t="s">
        <v>321</v>
      </c>
      <c r="E26" s="342" t="s">
        <v>57</v>
      </c>
      <c r="F26" s="37">
        <v>1.63</v>
      </c>
      <c r="G26" s="339">
        <v>0.57999999999999996</v>
      </c>
      <c r="H26" s="37">
        <f t="shared" si="0"/>
        <v>2.21</v>
      </c>
    </row>
    <row r="27" spans="3:8" ht="30" customHeight="1" x14ac:dyDescent="0.2">
      <c r="C27" s="342" t="s">
        <v>95</v>
      </c>
      <c r="D27" s="40" t="s">
        <v>322</v>
      </c>
      <c r="E27" s="342" t="s">
        <v>57</v>
      </c>
      <c r="F27" s="37">
        <v>1.63</v>
      </c>
      <c r="G27" s="339">
        <v>0.57999999999999996</v>
      </c>
      <c r="H27" s="37">
        <f t="shared" si="0"/>
        <v>2.21</v>
      </c>
    </row>
    <row r="28" spans="3:8" ht="27" customHeight="1" x14ac:dyDescent="0.2">
      <c r="C28" s="342" t="s">
        <v>122</v>
      </c>
      <c r="D28" s="40" t="s">
        <v>323</v>
      </c>
      <c r="E28" s="342" t="s">
        <v>57</v>
      </c>
      <c r="F28" s="37">
        <v>1.63</v>
      </c>
      <c r="G28" s="339">
        <v>0.57999999999999996</v>
      </c>
      <c r="H28" s="37">
        <f t="shared" si="0"/>
        <v>2.21</v>
      </c>
    </row>
    <row r="29" spans="3:8" ht="33" customHeight="1" x14ac:dyDescent="0.2">
      <c r="C29" s="41" t="s">
        <v>103</v>
      </c>
      <c r="D29" s="40" t="s">
        <v>324</v>
      </c>
      <c r="E29" s="342" t="s">
        <v>57</v>
      </c>
      <c r="F29" s="37">
        <v>1.63</v>
      </c>
      <c r="G29" s="339">
        <v>0.57999999999999996</v>
      </c>
      <c r="H29" s="37">
        <f t="shared" si="0"/>
        <v>2.21</v>
      </c>
    </row>
    <row r="30" spans="3:8" ht="19.5" customHeight="1" x14ac:dyDescent="0.2">
      <c r="C30" s="342" t="s">
        <v>325</v>
      </c>
      <c r="D30" s="40" t="s">
        <v>326</v>
      </c>
      <c r="E30" s="342" t="s">
        <v>57</v>
      </c>
      <c r="F30" s="339">
        <v>1.63</v>
      </c>
      <c r="G30" s="339">
        <v>0.57999999999999996</v>
      </c>
      <c r="H30" s="37">
        <f t="shared" si="0"/>
        <v>2.21</v>
      </c>
    </row>
    <row r="31" spans="3:8" ht="22.5" customHeight="1" x14ac:dyDescent="0.2">
      <c r="C31" s="342" t="s">
        <v>123</v>
      </c>
      <c r="D31" s="40" t="s">
        <v>327</v>
      </c>
      <c r="E31" s="342" t="s">
        <v>57</v>
      </c>
      <c r="F31" s="37">
        <v>2.42</v>
      </c>
      <c r="G31" s="339">
        <v>0.57999999999999996</v>
      </c>
      <c r="H31" s="37">
        <f t="shared" si="0"/>
        <v>3</v>
      </c>
    </row>
    <row r="32" spans="3:8" ht="15" x14ac:dyDescent="0.2">
      <c r="C32" s="28" t="s">
        <v>22</v>
      </c>
      <c r="D32" s="29" t="s">
        <v>328</v>
      </c>
      <c r="E32" s="339"/>
      <c r="F32" s="339"/>
      <c r="G32" s="339"/>
      <c r="H32" s="339"/>
    </row>
    <row r="33" spans="3:8" ht="27.75" customHeight="1" x14ac:dyDescent="0.2">
      <c r="C33" s="342" t="s">
        <v>130</v>
      </c>
      <c r="D33" s="40" t="s">
        <v>329</v>
      </c>
      <c r="E33" s="342" t="s">
        <v>57</v>
      </c>
      <c r="F33" s="37">
        <v>1.63</v>
      </c>
      <c r="G33" s="339">
        <v>0.57999999999999996</v>
      </c>
      <c r="H33" s="37">
        <f t="shared" ref="H33:H38" si="1">F33+G33</f>
        <v>2.21</v>
      </c>
    </row>
    <row r="34" spans="3:8" ht="33.75" customHeight="1" x14ac:dyDescent="0.2">
      <c r="C34" s="342" t="s">
        <v>162</v>
      </c>
      <c r="D34" s="40" t="s">
        <v>330</v>
      </c>
      <c r="E34" s="342" t="s">
        <v>57</v>
      </c>
      <c r="F34" s="37">
        <v>1.63</v>
      </c>
      <c r="G34" s="339">
        <v>0.57999999999999996</v>
      </c>
      <c r="H34" s="37">
        <f t="shared" si="1"/>
        <v>2.21</v>
      </c>
    </row>
    <row r="35" spans="3:8" ht="33" customHeight="1" x14ac:dyDescent="0.2">
      <c r="C35" s="342" t="s">
        <v>331</v>
      </c>
      <c r="D35" s="40" t="s">
        <v>332</v>
      </c>
      <c r="E35" s="342" t="s">
        <v>57</v>
      </c>
      <c r="F35" s="37">
        <v>1.63</v>
      </c>
      <c r="G35" s="339">
        <v>0.57999999999999996</v>
      </c>
      <c r="H35" s="37">
        <f t="shared" si="1"/>
        <v>2.21</v>
      </c>
    </row>
    <row r="36" spans="3:8" ht="21" customHeight="1" x14ac:dyDescent="0.2">
      <c r="C36" s="342" t="s">
        <v>164</v>
      </c>
      <c r="D36" s="40" t="s">
        <v>334</v>
      </c>
      <c r="E36" s="342" t="s">
        <v>57</v>
      </c>
      <c r="F36" s="339">
        <v>1.63</v>
      </c>
      <c r="G36" s="339">
        <v>0.57999999999999996</v>
      </c>
      <c r="H36" s="339">
        <f t="shared" si="1"/>
        <v>2.21</v>
      </c>
    </row>
    <row r="37" spans="3:8" ht="21" customHeight="1" x14ac:dyDescent="0.2">
      <c r="C37" s="342" t="s">
        <v>165</v>
      </c>
      <c r="D37" s="40" t="s">
        <v>335</v>
      </c>
      <c r="E37" s="342" t="s">
        <v>57</v>
      </c>
      <c r="F37" s="37">
        <v>5.35</v>
      </c>
      <c r="G37" s="339">
        <v>0.57999999999999996</v>
      </c>
      <c r="H37" s="37">
        <f t="shared" si="1"/>
        <v>5.93</v>
      </c>
    </row>
    <row r="38" spans="3:8" ht="27.75" customHeight="1" x14ac:dyDescent="0.2">
      <c r="C38" s="339" t="s">
        <v>133</v>
      </c>
      <c r="D38" s="340" t="s">
        <v>336</v>
      </c>
      <c r="E38" s="339" t="s">
        <v>57</v>
      </c>
      <c r="F38" s="339">
        <v>3.25</v>
      </c>
      <c r="G38" s="339">
        <v>0.57999999999999996</v>
      </c>
      <c r="H38" s="37">
        <f t="shared" si="1"/>
        <v>3.83</v>
      </c>
    </row>
    <row r="39" spans="3:8" ht="15" x14ac:dyDescent="0.2">
      <c r="C39" s="28" t="s">
        <v>45</v>
      </c>
      <c r="D39" s="29" t="s">
        <v>337</v>
      </c>
      <c r="E39" s="339"/>
      <c r="F39" s="339"/>
      <c r="G39" s="339"/>
      <c r="H39" s="339"/>
    </row>
    <row r="40" spans="3:8" ht="17.25" customHeight="1" x14ac:dyDescent="0.2">
      <c r="C40" s="342" t="s">
        <v>134</v>
      </c>
      <c r="D40" s="40" t="s">
        <v>338</v>
      </c>
      <c r="E40" s="342" t="s">
        <v>57</v>
      </c>
      <c r="F40" s="162">
        <v>3.25</v>
      </c>
      <c r="G40" s="339">
        <v>1.73</v>
      </c>
      <c r="H40" s="339">
        <f>F40+G40</f>
        <v>4.9800000000000004</v>
      </c>
    </row>
    <row r="41" spans="3:8" ht="30" customHeight="1" x14ac:dyDescent="0.2">
      <c r="C41" s="342" t="s">
        <v>135</v>
      </c>
      <c r="D41" s="40" t="s">
        <v>339</v>
      </c>
      <c r="E41" s="342" t="s">
        <v>57</v>
      </c>
      <c r="F41" s="162">
        <v>3.25</v>
      </c>
      <c r="G41" s="37">
        <v>0.88</v>
      </c>
      <c r="H41" s="37">
        <f>F41+G41</f>
        <v>4.13</v>
      </c>
    </row>
    <row r="42" spans="3:8" ht="19.5" customHeight="1" x14ac:dyDescent="0.2">
      <c r="C42" s="342" t="s">
        <v>136</v>
      </c>
      <c r="D42" s="40" t="s">
        <v>340</v>
      </c>
      <c r="E42" s="342" t="s">
        <v>57</v>
      </c>
      <c r="F42" s="162">
        <v>3.25</v>
      </c>
      <c r="G42" s="37">
        <v>1.72</v>
      </c>
      <c r="H42" s="339">
        <f>F42+G42</f>
        <v>4.97</v>
      </c>
    </row>
    <row r="43" spans="3:8" ht="15" x14ac:dyDescent="0.2">
      <c r="C43" s="28" t="s">
        <v>59</v>
      </c>
      <c r="D43" s="29" t="s">
        <v>341</v>
      </c>
      <c r="E43" s="339"/>
      <c r="F43" s="339"/>
      <c r="G43" s="339"/>
      <c r="H43" s="339"/>
    </row>
    <row r="44" spans="3:8" ht="28.5" customHeight="1" x14ac:dyDescent="0.2">
      <c r="C44" s="342" t="s">
        <v>342</v>
      </c>
      <c r="D44" s="40" t="s">
        <v>343</v>
      </c>
      <c r="E44" s="342" t="s">
        <v>57</v>
      </c>
      <c r="F44" s="37">
        <v>1.63</v>
      </c>
      <c r="G44" s="37">
        <v>0.28000000000000003</v>
      </c>
      <c r="H44" s="339">
        <f>F44+G44</f>
        <v>1.91</v>
      </c>
    </row>
    <row r="45" spans="3:8" ht="15.75" customHeight="1" x14ac:dyDescent="0.2">
      <c r="C45" s="342" t="s">
        <v>344</v>
      </c>
      <c r="D45" s="40" t="s">
        <v>345</v>
      </c>
      <c r="E45" s="342" t="s">
        <v>57</v>
      </c>
      <c r="F45" s="37">
        <v>1.63</v>
      </c>
      <c r="G45" s="339">
        <v>0.46</v>
      </c>
      <c r="H45" s="37">
        <f>F45+G45</f>
        <v>2.09</v>
      </c>
    </row>
    <row r="46" spans="3:8" ht="39.75" customHeight="1" x14ac:dyDescent="0.2">
      <c r="C46" s="342" t="s">
        <v>784</v>
      </c>
      <c r="D46" s="40" t="s">
        <v>785</v>
      </c>
      <c r="E46" s="191" t="s">
        <v>786</v>
      </c>
      <c r="F46" s="37">
        <v>4.2699999999999996</v>
      </c>
      <c r="G46" s="37">
        <v>0</v>
      </c>
      <c r="H46" s="37">
        <f>F46+G46</f>
        <v>4.2699999999999996</v>
      </c>
    </row>
    <row r="47" spans="3:8" ht="15" x14ac:dyDescent="0.2">
      <c r="C47" s="28" t="s">
        <v>62</v>
      </c>
      <c r="D47" s="29" t="s">
        <v>346</v>
      </c>
      <c r="E47" s="339"/>
      <c r="F47" s="339"/>
      <c r="G47" s="339"/>
      <c r="H47" s="339"/>
    </row>
    <row r="48" spans="3:8" ht="24" customHeight="1" x14ac:dyDescent="0.2">
      <c r="C48" s="339" t="s">
        <v>347</v>
      </c>
      <c r="D48" s="340" t="s">
        <v>348</v>
      </c>
      <c r="E48" s="339" t="s">
        <v>57</v>
      </c>
      <c r="F48" s="37">
        <v>3.25</v>
      </c>
      <c r="G48" s="37">
        <v>6.87</v>
      </c>
      <c r="H48" s="37">
        <f>F48+G48</f>
        <v>10.120000000000001</v>
      </c>
    </row>
  </sheetData>
  <mergeCells count="1">
    <mergeCell ref="D11:G11"/>
  </mergeCells>
  <pageMargins left="0.74803149606299213" right="0.74803149606299213" top="0.35433070866141736" bottom="0.31496062992125984" header="0.32" footer="0.51181102362204722"/>
  <pageSetup paperSize="9" scale="77" orientation="portrait" verticalDpi="0" r:id="rId1"/>
  <headerFooter alignWithMargins="0"/>
  <rowBreaks count="1" manualBreakCount="1">
    <brk id="3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46"/>
  <sheetViews>
    <sheetView topLeftCell="B1" zoomScaleNormal="100" workbookViewId="0">
      <selection activeCell="H38" sqref="H38"/>
    </sheetView>
  </sheetViews>
  <sheetFormatPr defaultRowHeight="12.75" x14ac:dyDescent="0.2"/>
  <cols>
    <col min="4" max="4" width="42.28515625" customWidth="1"/>
    <col min="5" max="5" width="14.42578125" customWidth="1"/>
    <col min="6" max="6" width="14.28515625" customWidth="1"/>
    <col min="7" max="7" width="16.140625" customWidth="1"/>
    <col min="8" max="8" width="14.85546875" customWidth="1"/>
    <col min="260" max="260" width="42.28515625" customWidth="1"/>
    <col min="261" max="261" width="14.42578125" customWidth="1"/>
    <col min="262" max="262" width="14.28515625" customWidth="1"/>
    <col min="263" max="263" width="16.140625" customWidth="1"/>
    <col min="264" max="264" width="14.85546875" customWidth="1"/>
    <col min="516" max="516" width="42.28515625" customWidth="1"/>
    <col min="517" max="517" width="14.42578125" customWidth="1"/>
    <col min="518" max="518" width="14.28515625" customWidth="1"/>
    <col min="519" max="519" width="16.140625" customWidth="1"/>
    <col min="520" max="520" width="14.85546875" customWidth="1"/>
    <col min="772" max="772" width="42.28515625" customWidth="1"/>
    <col min="773" max="773" width="14.42578125" customWidth="1"/>
    <col min="774" max="774" width="14.28515625" customWidth="1"/>
    <col min="775" max="775" width="16.140625" customWidth="1"/>
    <col min="776" max="776" width="14.85546875" customWidth="1"/>
    <col min="1028" max="1028" width="42.28515625" customWidth="1"/>
    <col min="1029" max="1029" width="14.42578125" customWidth="1"/>
    <col min="1030" max="1030" width="14.28515625" customWidth="1"/>
    <col min="1031" max="1031" width="16.140625" customWidth="1"/>
    <col min="1032" max="1032" width="14.85546875" customWidth="1"/>
    <col min="1284" max="1284" width="42.28515625" customWidth="1"/>
    <col min="1285" max="1285" width="14.42578125" customWidth="1"/>
    <col min="1286" max="1286" width="14.28515625" customWidth="1"/>
    <col min="1287" max="1287" width="16.140625" customWidth="1"/>
    <col min="1288" max="1288" width="14.85546875" customWidth="1"/>
    <col min="1540" max="1540" width="42.28515625" customWidth="1"/>
    <col min="1541" max="1541" width="14.42578125" customWidth="1"/>
    <col min="1542" max="1542" width="14.28515625" customWidth="1"/>
    <col min="1543" max="1543" width="16.140625" customWidth="1"/>
    <col min="1544" max="1544" width="14.85546875" customWidth="1"/>
    <col min="1796" max="1796" width="42.28515625" customWidth="1"/>
    <col min="1797" max="1797" width="14.42578125" customWidth="1"/>
    <col min="1798" max="1798" width="14.28515625" customWidth="1"/>
    <col min="1799" max="1799" width="16.140625" customWidth="1"/>
    <col min="1800" max="1800" width="14.85546875" customWidth="1"/>
    <col min="2052" max="2052" width="42.28515625" customWidth="1"/>
    <col min="2053" max="2053" width="14.42578125" customWidth="1"/>
    <col min="2054" max="2054" width="14.28515625" customWidth="1"/>
    <col min="2055" max="2055" width="16.140625" customWidth="1"/>
    <col min="2056" max="2056" width="14.85546875" customWidth="1"/>
    <col min="2308" max="2308" width="42.28515625" customWidth="1"/>
    <col min="2309" max="2309" width="14.42578125" customWidth="1"/>
    <col min="2310" max="2310" width="14.28515625" customWidth="1"/>
    <col min="2311" max="2311" width="16.140625" customWidth="1"/>
    <col min="2312" max="2312" width="14.85546875" customWidth="1"/>
    <col min="2564" max="2564" width="42.28515625" customWidth="1"/>
    <col min="2565" max="2565" width="14.42578125" customWidth="1"/>
    <col min="2566" max="2566" width="14.28515625" customWidth="1"/>
    <col min="2567" max="2567" width="16.140625" customWidth="1"/>
    <col min="2568" max="2568" width="14.85546875" customWidth="1"/>
    <col min="2820" max="2820" width="42.28515625" customWidth="1"/>
    <col min="2821" max="2821" width="14.42578125" customWidth="1"/>
    <col min="2822" max="2822" width="14.28515625" customWidth="1"/>
    <col min="2823" max="2823" width="16.140625" customWidth="1"/>
    <col min="2824" max="2824" width="14.85546875" customWidth="1"/>
    <col min="3076" max="3076" width="42.28515625" customWidth="1"/>
    <col min="3077" max="3077" width="14.42578125" customWidth="1"/>
    <col min="3078" max="3078" width="14.28515625" customWidth="1"/>
    <col min="3079" max="3079" width="16.140625" customWidth="1"/>
    <col min="3080" max="3080" width="14.85546875" customWidth="1"/>
    <col min="3332" max="3332" width="42.28515625" customWidth="1"/>
    <col min="3333" max="3333" width="14.42578125" customWidth="1"/>
    <col min="3334" max="3334" width="14.28515625" customWidth="1"/>
    <col min="3335" max="3335" width="16.140625" customWidth="1"/>
    <col min="3336" max="3336" width="14.85546875" customWidth="1"/>
    <col min="3588" max="3588" width="42.28515625" customWidth="1"/>
    <col min="3589" max="3589" width="14.42578125" customWidth="1"/>
    <col min="3590" max="3590" width="14.28515625" customWidth="1"/>
    <col min="3591" max="3591" width="16.140625" customWidth="1"/>
    <col min="3592" max="3592" width="14.85546875" customWidth="1"/>
    <col min="3844" max="3844" width="42.28515625" customWidth="1"/>
    <col min="3845" max="3845" width="14.42578125" customWidth="1"/>
    <col min="3846" max="3846" width="14.28515625" customWidth="1"/>
    <col min="3847" max="3847" width="16.140625" customWidth="1"/>
    <col min="3848" max="3848" width="14.85546875" customWidth="1"/>
    <col min="4100" max="4100" width="42.28515625" customWidth="1"/>
    <col min="4101" max="4101" width="14.42578125" customWidth="1"/>
    <col min="4102" max="4102" width="14.28515625" customWidth="1"/>
    <col min="4103" max="4103" width="16.140625" customWidth="1"/>
    <col min="4104" max="4104" width="14.85546875" customWidth="1"/>
    <col min="4356" max="4356" width="42.28515625" customWidth="1"/>
    <col min="4357" max="4357" width="14.42578125" customWidth="1"/>
    <col min="4358" max="4358" width="14.28515625" customWidth="1"/>
    <col min="4359" max="4359" width="16.140625" customWidth="1"/>
    <col min="4360" max="4360" width="14.85546875" customWidth="1"/>
    <col min="4612" max="4612" width="42.28515625" customWidth="1"/>
    <col min="4613" max="4613" width="14.42578125" customWidth="1"/>
    <col min="4614" max="4614" width="14.28515625" customWidth="1"/>
    <col min="4615" max="4615" width="16.140625" customWidth="1"/>
    <col min="4616" max="4616" width="14.85546875" customWidth="1"/>
    <col min="4868" max="4868" width="42.28515625" customWidth="1"/>
    <col min="4869" max="4869" width="14.42578125" customWidth="1"/>
    <col min="4870" max="4870" width="14.28515625" customWidth="1"/>
    <col min="4871" max="4871" width="16.140625" customWidth="1"/>
    <col min="4872" max="4872" width="14.85546875" customWidth="1"/>
    <col min="5124" max="5124" width="42.28515625" customWidth="1"/>
    <col min="5125" max="5125" width="14.42578125" customWidth="1"/>
    <col min="5126" max="5126" width="14.28515625" customWidth="1"/>
    <col min="5127" max="5127" width="16.140625" customWidth="1"/>
    <col min="5128" max="5128" width="14.85546875" customWidth="1"/>
    <col min="5380" max="5380" width="42.28515625" customWidth="1"/>
    <col min="5381" max="5381" width="14.42578125" customWidth="1"/>
    <col min="5382" max="5382" width="14.28515625" customWidth="1"/>
    <col min="5383" max="5383" width="16.140625" customWidth="1"/>
    <col min="5384" max="5384" width="14.85546875" customWidth="1"/>
    <col min="5636" max="5636" width="42.28515625" customWidth="1"/>
    <col min="5637" max="5637" width="14.42578125" customWidth="1"/>
    <col min="5638" max="5638" width="14.28515625" customWidth="1"/>
    <col min="5639" max="5639" width="16.140625" customWidth="1"/>
    <col min="5640" max="5640" width="14.85546875" customWidth="1"/>
    <col min="5892" max="5892" width="42.28515625" customWidth="1"/>
    <col min="5893" max="5893" width="14.42578125" customWidth="1"/>
    <col min="5894" max="5894" width="14.28515625" customWidth="1"/>
    <col min="5895" max="5895" width="16.140625" customWidth="1"/>
    <col min="5896" max="5896" width="14.85546875" customWidth="1"/>
    <col min="6148" max="6148" width="42.28515625" customWidth="1"/>
    <col min="6149" max="6149" width="14.42578125" customWidth="1"/>
    <col min="6150" max="6150" width="14.28515625" customWidth="1"/>
    <col min="6151" max="6151" width="16.140625" customWidth="1"/>
    <col min="6152" max="6152" width="14.85546875" customWidth="1"/>
    <col min="6404" max="6404" width="42.28515625" customWidth="1"/>
    <col min="6405" max="6405" width="14.42578125" customWidth="1"/>
    <col min="6406" max="6406" width="14.28515625" customWidth="1"/>
    <col min="6407" max="6407" width="16.140625" customWidth="1"/>
    <col min="6408" max="6408" width="14.85546875" customWidth="1"/>
    <col min="6660" max="6660" width="42.28515625" customWidth="1"/>
    <col min="6661" max="6661" width="14.42578125" customWidth="1"/>
    <col min="6662" max="6662" width="14.28515625" customWidth="1"/>
    <col min="6663" max="6663" width="16.140625" customWidth="1"/>
    <col min="6664" max="6664" width="14.85546875" customWidth="1"/>
    <col min="6916" max="6916" width="42.28515625" customWidth="1"/>
    <col min="6917" max="6917" width="14.42578125" customWidth="1"/>
    <col min="6918" max="6918" width="14.28515625" customWidth="1"/>
    <col min="6919" max="6919" width="16.140625" customWidth="1"/>
    <col min="6920" max="6920" width="14.85546875" customWidth="1"/>
    <col min="7172" max="7172" width="42.28515625" customWidth="1"/>
    <col min="7173" max="7173" width="14.42578125" customWidth="1"/>
    <col min="7174" max="7174" width="14.28515625" customWidth="1"/>
    <col min="7175" max="7175" width="16.140625" customWidth="1"/>
    <col min="7176" max="7176" width="14.85546875" customWidth="1"/>
    <col min="7428" max="7428" width="42.28515625" customWidth="1"/>
    <col min="7429" max="7429" width="14.42578125" customWidth="1"/>
    <col min="7430" max="7430" width="14.28515625" customWidth="1"/>
    <col min="7431" max="7431" width="16.140625" customWidth="1"/>
    <col min="7432" max="7432" width="14.85546875" customWidth="1"/>
    <col min="7684" max="7684" width="42.28515625" customWidth="1"/>
    <col min="7685" max="7685" width="14.42578125" customWidth="1"/>
    <col min="7686" max="7686" width="14.28515625" customWidth="1"/>
    <col min="7687" max="7687" width="16.140625" customWidth="1"/>
    <col min="7688" max="7688" width="14.85546875" customWidth="1"/>
    <col min="7940" max="7940" width="42.28515625" customWidth="1"/>
    <col min="7941" max="7941" width="14.42578125" customWidth="1"/>
    <col min="7942" max="7942" width="14.28515625" customWidth="1"/>
    <col min="7943" max="7943" width="16.140625" customWidth="1"/>
    <col min="7944" max="7944" width="14.85546875" customWidth="1"/>
    <col min="8196" max="8196" width="42.28515625" customWidth="1"/>
    <col min="8197" max="8197" width="14.42578125" customWidth="1"/>
    <col min="8198" max="8198" width="14.28515625" customWidth="1"/>
    <col min="8199" max="8199" width="16.140625" customWidth="1"/>
    <col min="8200" max="8200" width="14.85546875" customWidth="1"/>
    <col min="8452" max="8452" width="42.28515625" customWidth="1"/>
    <col min="8453" max="8453" width="14.42578125" customWidth="1"/>
    <col min="8454" max="8454" width="14.28515625" customWidth="1"/>
    <col min="8455" max="8455" width="16.140625" customWidth="1"/>
    <col min="8456" max="8456" width="14.85546875" customWidth="1"/>
    <col min="8708" max="8708" width="42.28515625" customWidth="1"/>
    <col min="8709" max="8709" width="14.42578125" customWidth="1"/>
    <col min="8710" max="8710" width="14.28515625" customWidth="1"/>
    <col min="8711" max="8711" width="16.140625" customWidth="1"/>
    <col min="8712" max="8712" width="14.85546875" customWidth="1"/>
    <col min="8964" max="8964" width="42.28515625" customWidth="1"/>
    <col min="8965" max="8965" width="14.42578125" customWidth="1"/>
    <col min="8966" max="8966" width="14.28515625" customWidth="1"/>
    <col min="8967" max="8967" width="16.140625" customWidth="1"/>
    <col min="8968" max="8968" width="14.85546875" customWidth="1"/>
    <col min="9220" max="9220" width="42.28515625" customWidth="1"/>
    <col min="9221" max="9221" width="14.42578125" customWidth="1"/>
    <col min="9222" max="9222" width="14.28515625" customWidth="1"/>
    <col min="9223" max="9223" width="16.140625" customWidth="1"/>
    <col min="9224" max="9224" width="14.85546875" customWidth="1"/>
    <col min="9476" max="9476" width="42.28515625" customWidth="1"/>
    <col min="9477" max="9477" width="14.42578125" customWidth="1"/>
    <col min="9478" max="9478" width="14.28515625" customWidth="1"/>
    <col min="9479" max="9479" width="16.140625" customWidth="1"/>
    <col min="9480" max="9480" width="14.85546875" customWidth="1"/>
    <col min="9732" max="9732" width="42.28515625" customWidth="1"/>
    <col min="9733" max="9733" width="14.42578125" customWidth="1"/>
    <col min="9734" max="9734" width="14.28515625" customWidth="1"/>
    <col min="9735" max="9735" width="16.140625" customWidth="1"/>
    <col min="9736" max="9736" width="14.85546875" customWidth="1"/>
    <col min="9988" max="9988" width="42.28515625" customWidth="1"/>
    <col min="9989" max="9989" width="14.42578125" customWidth="1"/>
    <col min="9990" max="9990" width="14.28515625" customWidth="1"/>
    <col min="9991" max="9991" width="16.140625" customWidth="1"/>
    <col min="9992" max="9992" width="14.85546875" customWidth="1"/>
    <col min="10244" max="10244" width="42.28515625" customWidth="1"/>
    <col min="10245" max="10245" width="14.42578125" customWidth="1"/>
    <col min="10246" max="10246" width="14.28515625" customWidth="1"/>
    <col min="10247" max="10247" width="16.140625" customWidth="1"/>
    <col min="10248" max="10248" width="14.85546875" customWidth="1"/>
    <col min="10500" max="10500" width="42.28515625" customWidth="1"/>
    <col min="10501" max="10501" width="14.42578125" customWidth="1"/>
    <col min="10502" max="10502" width="14.28515625" customWidth="1"/>
    <col min="10503" max="10503" width="16.140625" customWidth="1"/>
    <col min="10504" max="10504" width="14.85546875" customWidth="1"/>
    <col min="10756" max="10756" width="42.28515625" customWidth="1"/>
    <col min="10757" max="10757" width="14.42578125" customWidth="1"/>
    <col min="10758" max="10758" width="14.28515625" customWidth="1"/>
    <col min="10759" max="10759" width="16.140625" customWidth="1"/>
    <col min="10760" max="10760" width="14.85546875" customWidth="1"/>
    <col min="11012" max="11012" width="42.28515625" customWidth="1"/>
    <col min="11013" max="11013" width="14.42578125" customWidth="1"/>
    <col min="11014" max="11014" width="14.28515625" customWidth="1"/>
    <col min="11015" max="11015" width="16.140625" customWidth="1"/>
    <col min="11016" max="11016" width="14.85546875" customWidth="1"/>
    <col min="11268" max="11268" width="42.28515625" customWidth="1"/>
    <col min="11269" max="11269" width="14.42578125" customWidth="1"/>
    <col min="11270" max="11270" width="14.28515625" customWidth="1"/>
    <col min="11271" max="11271" width="16.140625" customWidth="1"/>
    <col min="11272" max="11272" width="14.85546875" customWidth="1"/>
    <col min="11524" max="11524" width="42.28515625" customWidth="1"/>
    <col min="11525" max="11525" width="14.42578125" customWidth="1"/>
    <col min="11526" max="11526" width="14.28515625" customWidth="1"/>
    <col min="11527" max="11527" width="16.140625" customWidth="1"/>
    <col min="11528" max="11528" width="14.85546875" customWidth="1"/>
    <col min="11780" max="11780" width="42.28515625" customWidth="1"/>
    <col min="11781" max="11781" width="14.42578125" customWidth="1"/>
    <col min="11782" max="11782" width="14.28515625" customWidth="1"/>
    <col min="11783" max="11783" width="16.140625" customWidth="1"/>
    <col min="11784" max="11784" width="14.85546875" customWidth="1"/>
    <col min="12036" max="12036" width="42.28515625" customWidth="1"/>
    <col min="12037" max="12037" width="14.42578125" customWidth="1"/>
    <col min="12038" max="12038" width="14.28515625" customWidth="1"/>
    <col min="12039" max="12039" width="16.140625" customWidth="1"/>
    <col min="12040" max="12040" width="14.85546875" customWidth="1"/>
    <col min="12292" max="12292" width="42.28515625" customWidth="1"/>
    <col min="12293" max="12293" width="14.42578125" customWidth="1"/>
    <col min="12294" max="12294" width="14.28515625" customWidth="1"/>
    <col min="12295" max="12295" width="16.140625" customWidth="1"/>
    <col min="12296" max="12296" width="14.85546875" customWidth="1"/>
    <col min="12548" max="12548" width="42.28515625" customWidth="1"/>
    <col min="12549" max="12549" width="14.42578125" customWidth="1"/>
    <col min="12550" max="12550" width="14.28515625" customWidth="1"/>
    <col min="12551" max="12551" width="16.140625" customWidth="1"/>
    <col min="12552" max="12552" width="14.85546875" customWidth="1"/>
    <col min="12804" max="12804" width="42.28515625" customWidth="1"/>
    <col min="12805" max="12805" width="14.42578125" customWidth="1"/>
    <col min="12806" max="12806" width="14.28515625" customWidth="1"/>
    <col min="12807" max="12807" width="16.140625" customWidth="1"/>
    <col min="12808" max="12808" width="14.85546875" customWidth="1"/>
    <col min="13060" max="13060" width="42.28515625" customWidth="1"/>
    <col min="13061" max="13061" width="14.42578125" customWidth="1"/>
    <col min="13062" max="13062" width="14.28515625" customWidth="1"/>
    <col min="13063" max="13063" width="16.140625" customWidth="1"/>
    <col min="13064" max="13064" width="14.85546875" customWidth="1"/>
    <col min="13316" max="13316" width="42.28515625" customWidth="1"/>
    <col min="13317" max="13317" width="14.42578125" customWidth="1"/>
    <col min="13318" max="13318" width="14.28515625" customWidth="1"/>
    <col min="13319" max="13319" width="16.140625" customWidth="1"/>
    <col min="13320" max="13320" width="14.85546875" customWidth="1"/>
    <col min="13572" max="13572" width="42.28515625" customWidth="1"/>
    <col min="13573" max="13573" width="14.42578125" customWidth="1"/>
    <col min="13574" max="13574" width="14.28515625" customWidth="1"/>
    <col min="13575" max="13575" width="16.140625" customWidth="1"/>
    <col min="13576" max="13576" width="14.85546875" customWidth="1"/>
    <col min="13828" max="13828" width="42.28515625" customWidth="1"/>
    <col min="13829" max="13829" width="14.42578125" customWidth="1"/>
    <col min="13830" max="13830" width="14.28515625" customWidth="1"/>
    <col min="13831" max="13831" width="16.140625" customWidth="1"/>
    <col min="13832" max="13832" width="14.85546875" customWidth="1"/>
    <col min="14084" max="14084" width="42.28515625" customWidth="1"/>
    <col min="14085" max="14085" width="14.42578125" customWidth="1"/>
    <col min="14086" max="14086" width="14.28515625" customWidth="1"/>
    <col min="14087" max="14087" width="16.140625" customWidth="1"/>
    <col min="14088" max="14088" width="14.85546875" customWidth="1"/>
    <col min="14340" max="14340" width="42.28515625" customWidth="1"/>
    <col min="14341" max="14341" width="14.42578125" customWidth="1"/>
    <col min="14342" max="14342" width="14.28515625" customWidth="1"/>
    <col min="14343" max="14343" width="16.140625" customWidth="1"/>
    <col min="14344" max="14344" width="14.85546875" customWidth="1"/>
    <col min="14596" max="14596" width="42.28515625" customWidth="1"/>
    <col min="14597" max="14597" width="14.42578125" customWidth="1"/>
    <col min="14598" max="14598" width="14.28515625" customWidth="1"/>
    <col min="14599" max="14599" width="16.140625" customWidth="1"/>
    <col min="14600" max="14600" width="14.85546875" customWidth="1"/>
    <col min="14852" max="14852" width="42.28515625" customWidth="1"/>
    <col min="14853" max="14853" width="14.42578125" customWidth="1"/>
    <col min="14854" max="14854" width="14.28515625" customWidth="1"/>
    <col min="14855" max="14855" width="16.140625" customWidth="1"/>
    <col min="14856" max="14856" width="14.85546875" customWidth="1"/>
    <col min="15108" max="15108" width="42.28515625" customWidth="1"/>
    <col min="15109" max="15109" width="14.42578125" customWidth="1"/>
    <col min="15110" max="15110" width="14.28515625" customWidth="1"/>
    <col min="15111" max="15111" width="16.140625" customWidth="1"/>
    <col min="15112" max="15112" width="14.85546875" customWidth="1"/>
    <col min="15364" max="15364" width="42.28515625" customWidth="1"/>
    <col min="15365" max="15365" width="14.42578125" customWidth="1"/>
    <col min="15366" max="15366" width="14.28515625" customWidth="1"/>
    <col min="15367" max="15367" width="16.140625" customWidth="1"/>
    <col min="15368" max="15368" width="14.85546875" customWidth="1"/>
    <col min="15620" max="15620" width="42.28515625" customWidth="1"/>
    <col min="15621" max="15621" width="14.42578125" customWidth="1"/>
    <col min="15622" max="15622" width="14.28515625" customWidth="1"/>
    <col min="15623" max="15623" width="16.140625" customWidth="1"/>
    <col min="15624" max="15624" width="14.85546875" customWidth="1"/>
    <col min="15876" max="15876" width="42.28515625" customWidth="1"/>
    <col min="15877" max="15877" width="14.42578125" customWidth="1"/>
    <col min="15878" max="15878" width="14.28515625" customWidth="1"/>
    <col min="15879" max="15879" width="16.140625" customWidth="1"/>
    <col min="15880" max="15880" width="14.85546875" customWidth="1"/>
    <col min="16132" max="16132" width="42.28515625" customWidth="1"/>
    <col min="16133" max="16133" width="14.42578125" customWidth="1"/>
    <col min="16134" max="16134" width="14.28515625" customWidth="1"/>
    <col min="16135" max="16135" width="16.140625" customWidth="1"/>
    <col min="16136" max="16136" width="14.85546875" customWidth="1"/>
  </cols>
  <sheetData>
    <row r="1" spans="3:8" ht="15" x14ac:dyDescent="0.25">
      <c r="C1" s="1"/>
      <c r="D1" s="1"/>
      <c r="G1" s="9" t="s">
        <v>48</v>
      </c>
      <c r="H1" s="23"/>
    </row>
    <row r="2" spans="3:8" ht="15" x14ac:dyDescent="0.25">
      <c r="G2" s="9" t="s">
        <v>96</v>
      </c>
      <c r="H2" s="23"/>
    </row>
    <row r="3" spans="3:8" ht="15" x14ac:dyDescent="0.25">
      <c r="G3" s="9"/>
      <c r="H3" s="23"/>
    </row>
    <row r="4" spans="3:8" ht="15" x14ac:dyDescent="0.25">
      <c r="D4" s="1"/>
      <c r="G4" s="9" t="s">
        <v>115</v>
      </c>
      <c r="H4" s="23"/>
    </row>
    <row r="5" spans="3:8" ht="15" x14ac:dyDescent="0.25">
      <c r="D5" s="1"/>
      <c r="G5" s="9"/>
      <c r="H5" s="23"/>
    </row>
    <row r="6" spans="3:8" ht="15" x14ac:dyDescent="0.25">
      <c r="G6" s="9" t="s">
        <v>881</v>
      </c>
      <c r="H6" s="23"/>
    </row>
    <row r="7" spans="3:8" x14ac:dyDescent="0.2">
      <c r="G7" s="2" t="s">
        <v>50</v>
      </c>
    </row>
    <row r="8" spans="3:8" x14ac:dyDescent="0.2">
      <c r="E8" s="2"/>
      <c r="F8" s="2"/>
    </row>
    <row r="9" spans="3:8" x14ac:dyDescent="0.2">
      <c r="E9" s="2"/>
      <c r="F9" s="2"/>
    </row>
    <row r="10" spans="3:8" x14ac:dyDescent="0.2">
      <c r="E10" s="2"/>
      <c r="F10" s="2"/>
    </row>
    <row r="12" spans="3:8" ht="20.25" x14ac:dyDescent="0.3">
      <c r="D12" s="579" t="s">
        <v>661</v>
      </c>
      <c r="E12" s="579"/>
      <c r="F12" s="579"/>
      <c r="G12" s="579"/>
    </row>
    <row r="13" spans="3:8" ht="38.25" customHeight="1" x14ac:dyDescent="0.3">
      <c r="D13" s="580" t="s">
        <v>882</v>
      </c>
      <c r="E13" s="580"/>
      <c r="F13" s="580"/>
      <c r="G13" s="580"/>
    </row>
    <row r="14" spans="3:8" x14ac:dyDescent="0.2">
      <c r="D14" s="581"/>
      <c r="E14" s="581"/>
      <c r="F14" s="581"/>
      <c r="G14" s="581"/>
    </row>
    <row r="15" spans="3:8" ht="15.75" x14ac:dyDescent="0.25">
      <c r="D15" t="s">
        <v>397</v>
      </c>
      <c r="E15" s="582" t="s">
        <v>929</v>
      </c>
      <c r="F15" s="583"/>
      <c r="G15" s="583"/>
      <c r="H15" s="583"/>
    </row>
    <row r="16" spans="3:8" ht="41.25" customHeight="1" x14ac:dyDescent="0.2">
      <c r="C16" s="355" t="s">
        <v>51</v>
      </c>
      <c r="D16" s="355" t="s">
        <v>52</v>
      </c>
      <c r="E16" s="356" t="s">
        <v>109</v>
      </c>
      <c r="F16" s="356" t="s">
        <v>398</v>
      </c>
      <c r="G16" s="356" t="s">
        <v>158</v>
      </c>
      <c r="H16" s="10" t="s">
        <v>399</v>
      </c>
    </row>
    <row r="17" spans="3:8" ht="30" x14ac:dyDescent="0.25">
      <c r="C17" s="354" t="s">
        <v>21</v>
      </c>
      <c r="D17" s="188" t="s">
        <v>120</v>
      </c>
      <c r="E17" s="357" t="s">
        <v>121</v>
      </c>
      <c r="F17" s="358">
        <v>11.76</v>
      </c>
      <c r="G17" s="68">
        <v>0</v>
      </c>
      <c r="H17" s="70">
        <f>F17+G17</f>
        <v>11.76</v>
      </c>
    </row>
    <row r="18" spans="3:8" ht="21.75" customHeight="1" x14ac:dyDescent="0.25">
      <c r="C18" s="357" t="s">
        <v>23</v>
      </c>
      <c r="D18" s="533" t="s">
        <v>783</v>
      </c>
      <c r="E18" s="534"/>
      <c r="F18" s="535"/>
      <c r="G18" s="190">
        <v>9.39</v>
      </c>
      <c r="H18" s="189">
        <f t="shared" ref="H18:H45" si="0">G18+F18</f>
        <v>9.39</v>
      </c>
    </row>
    <row r="19" spans="3:8" ht="15.75" x14ac:dyDescent="0.2">
      <c r="C19" s="354" t="s">
        <v>24</v>
      </c>
      <c r="D19" s="576" t="s">
        <v>787</v>
      </c>
      <c r="E19" s="577"/>
      <c r="F19" s="578"/>
      <c r="G19" s="358">
        <v>8.41</v>
      </c>
      <c r="H19" s="68">
        <f t="shared" si="0"/>
        <v>8.41</v>
      </c>
    </row>
    <row r="20" spans="3:8" ht="15.75" x14ac:dyDescent="0.2">
      <c r="C20" s="354" t="s">
        <v>25</v>
      </c>
      <c r="D20" s="576" t="s">
        <v>788</v>
      </c>
      <c r="E20" s="577"/>
      <c r="F20" s="578"/>
      <c r="G20" s="358">
        <v>8.41</v>
      </c>
      <c r="H20" s="68">
        <f t="shared" si="0"/>
        <v>8.41</v>
      </c>
    </row>
    <row r="21" spans="3:8" ht="15.75" x14ac:dyDescent="0.2">
      <c r="C21" s="354" t="s">
        <v>27</v>
      </c>
      <c r="D21" s="576" t="s">
        <v>820</v>
      </c>
      <c r="E21" s="577"/>
      <c r="F21" s="578"/>
      <c r="G21" s="358">
        <v>8.2799999999999994</v>
      </c>
      <c r="H21" s="68">
        <f t="shared" si="0"/>
        <v>8.2799999999999994</v>
      </c>
    </row>
    <row r="22" spans="3:8" ht="15.75" x14ac:dyDescent="0.2">
      <c r="C22" s="354" t="s">
        <v>28</v>
      </c>
      <c r="D22" s="576" t="s">
        <v>907</v>
      </c>
      <c r="E22" s="577"/>
      <c r="F22" s="578"/>
      <c r="G22" s="358">
        <v>9.39</v>
      </c>
      <c r="H22" s="68">
        <f>G22+F22</f>
        <v>9.39</v>
      </c>
    </row>
    <row r="23" spans="3:8" ht="15.75" x14ac:dyDescent="0.2">
      <c r="C23" s="354" t="s">
        <v>30</v>
      </c>
      <c r="D23" s="576" t="s">
        <v>908</v>
      </c>
      <c r="E23" s="577"/>
      <c r="F23" s="578"/>
      <c r="G23" s="358">
        <v>9.39</v>
      </c>
      <c r="H23" s="68">
        <f t="shared" si="0"/>
        <v>9.39</v>
      </c>
    </row>
    <row r="24" spans="3:8" ht="15.75" x14ac:dyDescent="0.2">
      <c r="C24" s="354" t="s">
        <v>31</v>
      </c>
      <c r="D24" s="576" t="s">
        <v>909</v>
      </c>
      <c r="E24" s="577"/>
      <c r="F24" s="578"/>
      <c r="G24" s="358">
        <v>9.39</v>
      </c>
      <c r="H24" s="68">
        <f t="shared" si="0"/>
        <v>9.39</v>
      </c>
    </row>
    <row r="25" spans="3:8" ht="15.75" x14ac:dyDescent="0.2">
      <c r="C25" s="353" t="s">
        <v>32</v>
      </c>
      <c r="D25" s="576" t="s">
        <v>910</v>
      </c>
      <c r="E25" s="577"/>
      <c r="F25" s="578"/>
      <c r="G25" s="358">
        <v>9.39</v>
      </c>
      <c r="H25" s="68">
        <f t="shared" si="0"/>
        <v>9.39</v>
      </c>
    </row>
    <row r="26" spans="3:8" ht="15.75" x14ac:dyDescent="0.2">
      <c r="C26" s="353" t="s">
        <v>33</v>
      </c>
      <c r="D26" s="576" t="s">
        <v>911</v>
      </c>
      <c r="E26" s="577"/>
      <c r="F26" s="578"/>
      <c r="G26" s="358">
        <v>9.39</v>
      </c>
      <c r="H26" s="68">
        <f t="shared" si="0"/>
        <v>9.39</v>
      </c>
    </row>
    <row r="27" spans="3:8" ht="15.75" x14ac:dyDescent="0.2">
      <c r="C27" s="353" t="s">
        <v>34</v>
      </c>
      <c r="D27" s="576" t="s">
        <v>912</v>
      </c>
      <c r="E27" s="577"/>
      <c r="F27" s="578"/>
      <c r="G27" s="358">
        <v>9.39</v>
      </c>
      <c r="H27" s="68">
        <f t="shared" si="0"/>
        <v>9.39</v>
      </c>
    </row>
    <row r="28" spans="3:8" ht="15.75" x14ac:dyDescent="0.2">
      <c r="C28" s="353" t="s">
        <v>913</v>
      </c>
      <c r="D28" s="576" t="s">
        <v>914</v>
      </c>
      <c r="E28" s="577"/>
      <c r="F28" s="578"/>
      <c r="G28" s="358">
        <v>9.39</v>
      </c>
      <c r="H28" s="68">
        <f t="shared" si="0"/>
        <v>9.39</v>
      </c>
    </row>
    <row r="29" spans="3:8" ht="15.75" x14ac:dyDescent="0.2">
      <c r="C29" s="353" t="s">
        <v>36</v>
      </c>
      <c r="D29" s="576" t="s">
        <v>915</v>
      </c>
      <c r="E29" s="577"/>
      <c r="F29" s="578"/>
      <c r="G29" s="358">
        <v>9.39</v>
      </c>
      <c r="H29" s="68">
        <f t="shared" si="0"/>
        <v>9.39</v>
      </c>
    </row>
    <row r="30" spans="3:8" ht="15.75" x14ac:dyDescent="0.2">
      <c r="C30" s="353" t="s">
        <v>37</v>
      </c>
      <c r="D30" s="576" t="s">
        <v>916</v>
      </c>
      <c r="E30" s="577"/>
      <c r="F30" s="578"/>
      <c r="G30" s="358">
        <v>9.39</v>
      </c>
      <c r="H30" s="68">
        <f t="shared" si="0"/>
        <v>9.39</v>
      </c>
    </row>
    <row r="31" spans="3:8" ht="15.75" x14ac:dyDescent="0.2">
      <c r="C31" s="353" t="s">
        <v>38</v>
      </c>
      <c r="D31" s="576" t="s">
        <v>917</v>
      </c>
      <c r="E31" s="577"/>
      <c r="F31" s="578"/>
      <c r="G31" s="358">
        <v>9.39</v>
      </c>
      <c r="H31" s="68">
        <f t="shared" si="0"/>
        <v>9.39</v>
      </c>
    </row>
    <row r="32" spans="3:8" ht="15.75" x14ac:dyDescent="0.2">
      <c r="C32" s="353" t="s">
        <v>918</v>
      </c>
      <c r="D32" s="576" t="s">
        <v>919</v>
      </c>
      <c r="E32" s="577"/>
      <c r="F32" s="578"/>
      <c r="G32" s="358">
        <v>9.39</v>
      </c>
      <c r="H32" s="68">
        <f t="shared" si="0"/>
        <v>9.39</v>
      </c>
    </row>
    <row r="33" spans="3:8" ht="15.75" x14ac:dyDescent="0.2">
      <c r="C33" s="353" t="s">
        <v>39</v>
      </c>
      <c r="D33" s="576" t="s">
        <v>920</v>
      </c>
      <c r="E33" s="577"/>
      <c r="F33" s="578"/>
      <c r="G33" s="358">
        <v>9.39</v>
      </c>
      <c r="H33" s="68">
        <f t="shared" si="0"/>
        <v>9.39</v>
      </c>
    </row>
    <row r="34" spans="3:8" ht="15.75" x14ac:dyDescent="0.2">
      <c r="C34" s="353" t="s">
        <v>40</v>
      </c>
      <c r="D34" s="576" t="s">
        <v>921</v>
      </c>
      <c r="E34" s="577"/>
      <c r="F34" s="578"/>
      <c r="G34" s="358">
        <v>9.39</v>
      </c>
      <c r="H34" s="68">
        <f t="shared" si="0"/>
        <v>9.39</v>
      </c>
    </row>
    <row r="35" spans="3:8" ht="15.75" x14ac:dyDescent="0.2">
      <c r="C35" s="353" t="s">
        <v>41</v>
      </c>
      <c r="D35" s="576" t="s">
        <v>922</v>
      </c>
      <c r="E35" s="577"/>
      <c r="F35" s="578"/>
      <c r="G35" s="358">
        <v>9.39</v>
      </c>
      <c r="H35" s="68">
        <f t="shared" si="0"/>
        <v>9.39</v>
      </c>
    </row>
    <row r="36" spans="3:8" ht="15.75" x14ac:dyDescent="0.2">
      <c r="C36" s="353" t="s">
        <v>42</v>
      </c>
      <c r="D36" s="576" t="s">
        <v>923</v>
      </c>
      <c r="E36" s="577"/>
      <c r="F36" s="578"/>
      <c r="G36" s="358">
        <v>9.39</v>
      </c>
      <c r="H36" s="68">
        <f t="shared" si="0"/>
        <v>9.39</v>
      </c>
    </row>
    <row r="37" spans="3:8" ht="15.75" x14ac:dyDescent="0.2">
      <c r="C37" s="353" t="s">
        <v>43</v>
      </c>
      <c r="D37" s="576" t="s">
        <v>924</v>
      </c>
      <c r="E37" s="577"/>
      <c r="F37" s="578"/>
      <c r="G37" s="358">
        <v>9.39</v>
      </c>
      <c r="H37" s="68">
        <f t="shared" si="0"/>
        <v>9.39</v>
      </c>
    </row>
    <row r="38" spans="3:8" ht="30" customHeight="1" x14ac:dyDescent="0.25">
      <c r="C38" s="354" t="s">
        <v>22</v>
      </c>
      <c r="D38" s="188" t="s">
        <v>789</v>
      </c>
      <c r="E38" s="357" t="s">
        <v>121</v>
      </c>
      <c r="F38" s="68">
        <v>11.76</v>
      </c>
      <c r="G38" s="68">
        <v>0</v>
      </c>
      <c r="H38" s="70">
        <f>F38+G38</f>
        <v>11.76</v>
      </c>
    </row>
    <row r="39" spans="3:8" ht="15.75" x14ac:dyDescent="0.2">
      <c r="C39" s="354" t="s">
        <v>130</v>
      </c>
      <c r="D39" s="576" t="s">
        <v>787</v>
      </c>
      <c r="E39" s="577"/>
      <c r="F39" s="578"/>
      <c r="G39" s="358">
        <v>4.8499999999999996</v>
      </c>
      <c r="H39" s="68">
        <f t="shared" si="0"/>
        <v>4.8499999999999996</v>
      </c>
    </row>
    <row r="40" spans="3:8" ht="15.75" x14ac:dyDescent="0.2">
      <c r="C40" s="354" t="s">
        <v>162</v>
      </c>
      <c r="D40" s="576" t="s">
        <v>788</v>
      </c>
      <c r="E40" s="577"/>
      <c r="F40" s="578"/>
      <c r="G40" s="358">
        <v>4.8499999999999996</v>
      </c>
      <c r="H40" s="68">
        <f t="shared" si="0"/>
        <v>4.8499999999999996</v>
      </c>
    </row>
    <row r="41" spans="3:8" ht="15.75" x14ac:dyDescent="0.2">
      <c r="C41" s="354" t="s">
        <v>790</v>
      </c>
      <c r="D41" s="576" t="s">
        <v>821</v>
      </c>
      <c r="E41" s="577"/>
      <c r="F41" s="578"/>
      <c r="G41" s="68">
        <v>4.18</v>
      </c>
      <c r="H41" s="68">
        <f t="shared" si="0"/>
        <v>4.18</v>
      </c>
    </row>
    <row r="42" spans="3:8" ht="15.75" x14ac:dyDescent="0.2">
      <c r="C42" s="354" t="s">
        <v>331</v>
      </c>
      <c r="D42" s="576" t="s">
        <v>822</v>
      </c>
      <c r="E42" s="577"/>
      <c r="F42" s="578"/>
      <c r="G42" s="68">
        <v>4.18</v>
      </c>
      <c r="H42" s="68">
        <f t="shared" si="0"/>
        <v>4.18</v>
      </c>
    </row>
    <row r="43" spans="3:8" ht="15.75" x14ac:dyDescent="0.2">
      <c r="C43" s="354" t="s">
        <v>791</v>
      </c>
      <c r="D43" s="576" t="s">
        <v>823</v>
      </c>
      <c r="E43" s="577"/>
      <c r="F43" s="578"/>
      <c r="G43" s="68">
        <v>4.18</v>
      </c>
      <c r="H43" s="68">
        <f t="shared" si="0"/>
        <v>4.18</v>
      </c>
    </row>
    <row r="44" spans="3:8" ht="15.75" x14ac:dyDescent="0.2">
      <c r="C44" s="354" t="s">
        <v>333</v>
      </c>
      <c r="D44" s="576" t="s">
        <v>824</v>
      </c>
      <c r="E44" s="577"/>
      <c r="F44" s="578"/>
      <c r="G44" s="68">
        <v>4.18</v>
      </c>
      <c r="H44" s="68">
        <f t="shared" si="0"/>
        <v>4.18</v>
      </c>
    </row>
    <row r="45" spans="3:8" ht="15.75" x14ac:dyDescent="0.2">
      <c r="C45" s="354" t="s">
        <v>164</v>
      </c>
      <c r="D45" s="576" t="s">
        <v>825</v>
      </c>
      <c r="E45" s="577"/>
      <c r="F45" s="578"/>
      <c r="G45" s="68">
        <v>4.18</v>
      </c>
      <c r="H45" s="68">
        <f t="shared" si="0"/>
        <v>4.18</v>
      </c>
    </row>
    <row r="46" spans="3:8" ht="15.75" x14ac:dyDescent="0.2">
      <c r="C46" s="354" t="s">
        <v>451</v>
      </c>
      <c r="D46" s="576" t="s">
        <v>820</v>
      </c>
      <c r="E46" s="577"/>
      <c r="F46" s="578"/>
      <c r="G46" s="68">
        <v>4.78</v>
      </c>
      <c r="H46" s="68">
        <f>G46+F46</f>
        <v>4.78</v>
      </c>
    </row>
  </sheetData>
  <mergeCells count="32">
    <mergeCell ref="D25:F25"/>
    <mergeCell ref="D12:G12"/>
    <mergeCell ref="D13:G13"/>
    <mergeCell ref="D14:G14"/>
    <mergeCell ref="E15:H15"/>
    <mergeCell ref="D18:F18"/>
    <mergeCell ref="D19:F19"/>
    <mergeCell ref="D20:F20"/>
    <mergeCell ref="D21:F21"/>
    <mergeCell ref="D22:F22"/>
    <mergeCell ref="D23:F23"/>
    <mergeCell ref="D24:F24"/>
    <mergeCell ref="D37:F37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45:F45"/>
    <mergeCell ref="D46:F46"/>
    <mergeCell ref="D39:F39"/>
    <mergeCell ref="D40:F40"/>
    <mergeCell ref="D41:F41"/>
    <mergeCell ref="D42:F42"/>
    <mergeCell ref="D43:F43"/>
    <mergeCell ref="D44:F44"/>
  </mergeCells>
  <pageMargins left="0.25" right="0.25" top="0.75" bottom="0.75" header="0.3" footer="0.3"/>
  <pageSetup paperSize="9" scale="78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3"/>
  <sheetViews>
    <sheetView zoomScaleNormal="100" workbookViewId="0">
      <selection activeCell="F17" sqref="F17"/>
    </sheetView>
  </sheetViews>
  <sheetFormatPr defaultRowHeight="12.75" x14ac:dyDescent="0.2"/>
  <cols>
    <col min="2" max="2" width="7.5703125" customWidth="1"/>
    <col min="3" max="3" width="42.42578125" customWidth="1"/>
    <col min="4" max="4" width="17.85546875" customWidth="1"/>
    <col min="5" max="5" width="12.28515625" customWidth="1"/>
    <col min="6" max="6" width="16.140625" customWidth="1"/>
    <col min="7" max="7" width="14" customWidth="1"/>
    <col min="258" max="258" width="7.5703125" customWidth="1"/>
    <col min="259" max="259" width="42.42578125" customWidth="1"/>
    <col min="260" max="260" width="17.85546875" customWidth="1"/>
    <col min="261" max="261" width="12.28515625" customWidth="1"/>
    <col min="262" max="262" width="16.140625" customWidth="1"/>
    <col min="263" max="263" width="14" customWidth="1"/>
    <col min="514" max="514" width="7.5703125" customWidth="1"/>
    <col min="515" max="515" width="42.42578125" customWidth="1"/>
    <col min="516" max="516" width="17.85546875" customWidth="1"/>
    <col min="517" max="517" width="12.28515625" customWidth="1"/>
    <col min="518" max="518" width="16.140625" customWidth="1"/>
    <col min="519" max="519" width="14" customWidth="1"/>
    <col min="770" max="770" width="7.5703125" customWidth="1"/>
    <col min="771" max="771" width="42.42578125" customWidth="1"/>
    <col min="772" max="772" width="17.85546875" customWidth="1"/>
    <col min="773" max="773" width="12.28515625" customWidth="1"/>
    <col min="774" max="774" width="16.140625" customWidth="1"/>
    <col min="775" max="775" width="14" customWidth="1"/>
    <col min="1026" max="1026" width="7.5703125" customWidth="1"/>
    <col min="1027" max="1027" width="42.42578125" customWidth="1"/>
    <col min="1028" max="1028" width="17.85546875" customWidth="1"/>
    <col min="1029" max="1029" width="12.28515625" customWidth="1"/>
    <col min="1030" max="1030" width="16.140625" customWidth="1"/>
    <col min="1031" max="1031" width="14" customWidth="1"/>
    <col min="1282" max="1282" width="7.5703125" customWidth="1"/>
    <col min="1283" max="1283" width="42.42578125" customWidth="1"/>
    <col min="1284" max="1284" width="17.85546875" customWidth="1"/>
    <col min="1285" max="1285" width="12.28515625" customWidth="1"/>
    <col min="1286" max="1286" width="16.140625" customWidth="1"/>
    <col min="1287" max="1287" width="14" customWidth="1"/>
    <col min="1538" max="1538" width="7.5703125" customWidth="1"/>
    <col min="1539" max="1539" width="42.42578125" customWidth="1"/>
    <col min="1540" max="1540" width="17.85546875" customWidth="1"/>
    <col min="1541" max="1541" width="12.28515625" customWidth="1"/>
    <col min="1542" max="1542" width="16.140625" customWidth="1"/>
    <col min="1543" max="1543" width="14" customWidth="1"/>
    <col min="1794" max="1794" width="7.5703125" customWidth="1"/>
    <col min="1795" max="1795" width="42.42578125" customWidth="1"/>
    <col min="1796" max="1796" width="17.85546875" customWidth="1"/>
    <col min="1797" max="1797" width="12.28515625" customWidth="1"/>
    <col min="1798" max="1798" width="16.140625" customWidth="1"/>
    <col min="1799" max="1799" width="14" customWidth="1"/>
    <col min="2050" max="2050" width="7.5703125" customWidth="1"/>
    <col min="2051" max="2051" width="42.42578125" customWidth="1"/>
    <col min="2052" max="2052" width="17.85546875" customWidth="1"/>
    <col min="2053" max="2053" width="12.28515625" customWidth="1"/>
    <col min="2054" max="2054" width="16.140625" customWidth="1"/>
    <col min="2055" max="2055" width="14" customWidth="1"/>
    <col min="2306" max="2306" width="7.5703125" customWidth="1"/>
    <col min="2307" max="2307" width="42.42578125" customWidth="1"/>
    <col min="2308" max="2308" width="17.85546875" customWidth="1"/>
    <col min="2309" max="2309" width="12.28515625" customWidth="1"/>
    <col min="2310" max="2310" width="16.140625" customWidth="1"/>
    <col min="2311" max="2311" width="14" customWidth="1"/>
    <col min="2562" max="2562" width="7.5703125" customWidth="1"/>
    <col min="2563" max="2563" width="42.42578125" customWidth="1"/>
    <col min="2564" max="2564" width="17.85546875" customWidth="1"/>
    <col min="2565" max="2565" width="12.28515625" customWidth="1"/>
    <col min="2566" max="2566" width="16.140625" customWidth="1"/>
    <col min="2567" max="2567" width="14" customWidth="1"/>
    <col min="2818" max="2818" width="7.5703125" customWidth="1"/>
    <col min="2819" max="2819" width="42.42578125" customWidth="1"/>
    <col min="2820" max="2820" width="17.85546875" customWidth="1"/>
    <col min="2821" max="2821" width="12.28515625" customWidth="1"/>
    <col min="2822" max="2822" width="16.140625" customWidth="1"/>
    <col min="2823" max="2823" width="14" customWidth="1"/>
    <col min="3074" max="3074" width="7.5703125" customWidth="1"/>
    <col min="3075" max="3075" width="42.42578125" customWidth="1"/>
    <col min="3076" max="3076" width="17.85546875" customWidth="1"/>
    <col min="3077" max="3077" width="12.28515625" customWidth="1"/>
    <col min="3078" max="3078" width="16.140625" customWidth="1"/>
    <col min="3079" max="3079" width="14" customWidth="1"/>
    <col min="3330" max="3330" width="7.5703125" customWidth="1"/>
    <col min="3331" max="3331" width="42.42578125" customWidth="1"/>
    <col min="3332" max="3332" width="17.85546875" customWidth="1"/>
    <col min="3333" max="3333" width="12.28515625" customWidth="1"/>
    <col min="3334" max="3334" width="16.140625" customWidth="1"/>
    <col min="3335" max="3335" width="14" customWidth="1"/>
    <col min="3586" max="3586" width="7.5703125" customWidth="1"/>
    <col min="3587" max="3587" width="42.42578125" customWidth="1"/>
    <col min="3588" max="3588" width="17.85546875" customWidth="1"/>
    <col min="3589" max="3589" width="12.28515625" customWidth="1"/>
    <col min="3590" max="3590" width="16.140625" customWidth="1"/>
    <col min="3591" max="3591" width="14" customWidth="1"/>
    <col min="3842" max="3842" width="7.5703125" customWidth="1"/>
    <col min="3843" max="3843" width="42.42578125" customWidth="1"/>
    <col min="3844" max="3844" width="17.85546875" customWidth="1"/>
    <col min="3845" max="3845" width="12.28515625" customWidth="1"/>
    <col min="3846" max="3846" width="16.140625" customWidth="1"/>
    <col min="3847" max="3847" width="14" customWidth="1"/>
    <col min="4098" max="4098" width="7.5703125" customWidth="1"/>
    <col min="4099" max="4099" width="42.42578125" customWidth="1"/>
    <col min="4100" max="4100" width="17.85546875" customWidth="1"/>
    <col min="4101" max="4101" width="12.28515625" customWidth="1"/>
    <col min="4102" max="4102" width="16.140625" customWidth="1"/>
    <col min="4103" max="4103" width="14" customWidth="1"/>
    <col min="4354" max="4354" width="7.5703125" customWidth="1"/>
    <col min="4355" max="4355" width="42.42578125" customWidth="1"/>
    <col min="4356" max="4356" width="17.85546875" customWidth="1"/>
    <col min="4357" max="4357" width="12.28515625" customWidth="1"/>
    <col min="4358" max="4358" width="16.140625" customWidth="1"/>
    <col min="4359" max="4359" width="14" customWidth="1"/>
    <col min="4610" max="4610" width="7.5703125" customWidth="1"/>
    <col min="4611" max="4611" width="42.42578125" customWidth="1"/>
    <col min="4612" max="4612" width="17.85546875" customWidth="1"/>
    <col min="4613" max="4613" width="12.28515625" customWidth="1"/>
    <col min="4614" max="4614" width="16.140625" customWidth="1"/>
    <col min="4615" max="4615" width="14" customWidth="1"/>
    <col min="4866" max="4866" width="7.5703125" customWidth="1"/>
    <col min="4867" max="4867" width="42.42578125" customWidth="1"/>
    <col min="4868" max="4868" width="17.85546875" customWidth="1"/>
    <col min="4869" max="4869" width="12.28515625" customWidth="1"/>
    <col min="4870" max="4870" width="16.140625" customWidth="1"/>
    <col min="4871" max="4871" width="14" customWidth="1"/>
    <col min="5122" max="5122" width="7.5703125" customWidth="1"/>
    <col min="5123" max="5123" width="42.42578125" customWidth="1"/>
    <col min="5124" max="5124" width="17.85546875" customWidth="1"/>
    <col min="5125" max="5125" width="12.28515625" customWidth="1"/>
    <col min="5126" max="5126" width="16.140625" customWidth="1"/>
    <col min="5127" max="5127" width="14" customWidth="1"/>
    <col min="5378" max="5378" width="7.5703125" customWidth="1"/>
    <col min="5379" max="5379" width="42.42578125" customWidth="1"/>
    <col min="5380" max="5380" width="17.85546875" customWidth="1"/>
    <col min="5381" max="5381" width="12.28515625" customWidth="1"/>
    <col min="5382" max="5382" width="16.140625" customWidth="1"/>
    <col min="5383" max="5383" width="14" customWidth="1"/>
    <col min="5634" max="5634" width="7.5703125" customWidth="1"/>
    <col min="5635" max="5635" width="42.42578125" customWidth="1"/>
    <col min="5636" max="5636" width="17.85546875" customWidth="1"/>
    <col min="5637" max="5637" width="12.28515625" customWidth="1"/>
    <col min="5638" max="5638" width="16.140625" customWidth="1"/>
    <col min="5639" max="5639" width="14" customWidth="1"/>
    <col min="5890" max="5890" width="7.5703125" customWidth="1"/>
    <col min="5891" max="5891" width="42.42578125" customWidth="1"/>
    <col min="5892" max="5892" width="17.85546875" customWidth="1"/>
    <col min="5893" max="5893" width="12.28515625" customWidth="1"/>
    <col min="5894" max="5894" width="16.140625" customWidth="1"/>
    <col min="5895" max="5895" width="14" customWidth="1"/>
    <col min="6146" max="6146" width="7.5703125" customWidth="1"/>
    <col min="6147" max="6147" width="42.42578125" customWidth="1"/>
    <col min="6148" max="6148" width="17.85546875" customWidth="1"/>
    <col min="6149" max="6149" width="12.28515625" customWidth="1"/>
    <col min="6150" max="6150" width="16.140625" customWidth="1"/>
    <col min="6151" max="6151" width="14" customWidth="1"/>
    <col min="6402" max="6402" width="7.5703125" customWidth="1"/>
    <col min="6403" max="6403" width="42.42578125" customWidth="1"/>
    <col min="6404" max="6404" width="17.85546875" customWidth="1"/>
    <col min="6405" max="6405" width="12.28515625" customWidth="1"/>
    <col min="6406" max="6406" width="16.140625" customWidth="1"/>
    <col min="6407" max="6407" width="14" customWidth="1"/>
    <col min="6658" max="6658" width="7.5703125" customWidth="1"/>
    <col min="6659" max="6659" width="42.42578125" customWidth="1"/>
    <col min="6660" max="6660" width="17.85546875" customWidth="1"/>
    <col min="6661" max="6661" width="12.28515625" customWidth="1"/>
    <col min="6662" max="6662" width="16.140625" customWidth="1"/>
    <col min="6663" max="6663" width="14" customWidth="1"/>
    <col min="6914" max="6914" width="7.5703125" customWidth="1"/>
    <col min="6915" max="6915" width="42.42578125" customWidth="1"/>
    <col min="6916" max="6916" width="17.85546875" customWidth="1"/>
    <col min="6917" max="6917" width="12.28515625" customWidth="1"/>
    <col min="6918" max="6918" width="16.140625" customWidth="1"/>
    <col min="6919" max="6919" width="14" customWidth="1"/>
    <col min="7170" max="7170" width="7.5703125" customWidth="1"/>
    <col min="7171" max="7171" width="42.42578125" customWidth="1"/>
    <col min="7172" max="7172" width="17.85546875" customWidth="1"/>
    <col min="7173" max="7173" width="12.28515625" customWidth="1"/>
    <col min="7174" max="7174" width="16.140625" customWidth="1"/>
    <col min="7175" max="7175" width="14" customWidth="1"/>
    <col min="7426" max="7426" width="7.5703125" customWidth="1"/>
    <col min="7427" max="7427" width="42.42578125" customWidth="1"/>
    <col min="7428" max="7428" width="17.85546875" customWidth="1"/>
    <col min="7429" max="7429" width="12.28515625" customWidth="1"/>
    <col min="7430" max="7430" width="16.140625" customWidth="1"/>
    <col min="7431" max="7431" width="14" customWidth="1"/>
    <col min="7682" max="7682" width="7.5703125" customWidth="1"/>
    <col min="7683" max="7683" width="42.42578125" customWidth="1"/>
    <col min="7684" max="7684" width="17.85546875" customWidth="1"/>
    <col min="7685" max="7685" width="12.28515625" customWidth="1"/>
    <col min="7686" max="7686" width="16.140625" customWidth="1"/>
    <col min="7687" max="7687" width="14" customWidth="1"/>
    <col min="7938" max="7938" width="7.5703125" customWidth="1"/>
    <col min="7939" max="7939" width="42.42578125" customWidth="1"/>
    <col min="7940" max="7940" width="17.85546875" customWidth="1"/>
    <col min="7941" max="7941" width="12.28515625" customWidth="1"/>
    <col min="7942" max="7942" width="16.140625" customWidth="1"/>
    <col min="7943" max="7943" width="14" customWidth="1"/>
    <col min="8194" max="8194" width="7.5703125" customWidth="1"/>
    <col min="8195" max="8195" width="42.42578125" customWidth="1"/>
    <col min="8196" max="8196" width="17.85546875" customWidth="1"/>
    <col min="8197" max="8197" width="12.28515625" customWidth="1"/>
    <col min="8198" max="8198" width="16.140625" customWidth="1"/>
    <col min="8199" max="8199" width="14" customWidth="1"/>
    <col min="8450" max="8450" width="7.5703125" customWidth="1"/>
    <col min="8451" max="8451" width="42.42578125" customWidth="1"/>
    <col min="8452" max="8452" width="17.85546875" customWidth="1"/>
    <col min="8453" max="8453" width="12.28515625" customWidth="1"/>
    <col min="8454" max="8454" width="16.140625" customWidth="1"/>
    <col min="8455" max="8455" width="14" customWidth="1"/>
    <col min="8706" max="8706" width="7.5703125" customWidth="1"/>
    <col min="8707" max="8707" width="42.42578125" customWidth="1"/>
    <col min="8708" max="8708" width="17.85546875" customWidth="1"/>
    <col min="8709" max="8709" width="12.28515625" customWidth="1"/>
    <col min="8710" max="8710" width="16.140625" customWidth="1"/>
    <col min="8711" max="8711" width="14" customWidth="1"/>
    <col min="8962" max="8962" width="7.5703125" customWidth="1"/>
    <col min="8963" max="8963" width="42.42578125" customWidth="1"/>
    <col min="8964" max="8964" width="17.85546875" customWidth="1"/>
    <col min="8965" max="8965" width="12.28515625" customWidth="1"/>
    <col min="8966" max="8966" width="16.140625" customWidth="1"/>
    <col min="8967" max="8967" width="14" customWidth="1"/>
    <col min="9218" max="9218" width="7.5703125" customWidth="1"/>
    <col min="9219" max="9219" width="42.42578125" customWidth="1"/>
    <col min="9220" max="9220" width="17.85546875" customWidth="1"/>
    <col min="9221" max="9221" width="12.28515625" customWidth="1"/>
    <col min="9222" max="9222" width="16.140625" customWidth="1"/>
    <col min="9223" max="9223" width="14" customWidth="1"/>
    <col min="9474" max="9474" width="7.5703125" customWidth="1"/>
    <col min="9475" max="9475" width="42.42578125" customWidth="1"/>
    <col min="9476" max="9476" width="17.85546875" customWidth="1"/>
    <col min="9477" max="9477" width="12.28515625" customWidth="1"/>
    <col min="9478" max="9478" width="16.140625" customWidth="1"/>
    <col min="9479" max="9479" width="14" customWidth="1"/>
    <col min="9730" max="9730" width="7.5703125" customWidth="1"/>
    <col min="9731" max="9731" width="42.42578125" customWidth="1"/>
    <col min="9732" max="9732" width="17.85546875" customWidth="1"/>
    <col min="9733" max="9733" width="12.28515625" customWidth="1"/>
    <col min="9734" max="9734" width="16.140625" customWidth="1"/>
    <col min="9735" max="9735" width="14" customWidth="1"/>
    <col min="9986" max="9986" width="7.5703125" customWidth="1"/>
    <col min="9987" max="9987" width="42.42578125" customWidth="1"/>
    <col min="9988" max="9988" width="17.85546875" customWidth="1"/>
    <col min="9989" max="9989" width="12.28515625" customWidth="1"/>
    <col min="9990" max="9990" width="16.140625" customWidth="1"/>
    <col min="9991" max="9991" width="14" customWidth="1"/>
    <col min="10242" max="10242" width="7.5703125" customWidth="1"/>
    <col min="10243" max="10243" width="42.42578125" customWidth="1"/>
    <col min="10244" max="10244" width="17.85546875" customWidth="1"/>
    <col min="10245" max="10245" width="12.28515625" customWidth="1"/>
    <col min="10246" max="10246" width="16.140625" customWidth="1"/>
    <col min="10247" max="10247" width="14" customWidth="1"/>
    <col min="10498" max="10498" width="7.5703125" customWidth="1"/>
    <col min="10499" max="10499" width="42.42578125" customWidth="1"/>
    <col min="10500" max="10500" width="17.85546875" customWidth="1"/>
    <col min="10501" max="10501" width="12.28515625" customWidth="1"/>
    <col min="10502" max="10502" width="16.140625" customWidth="1"/>
    <col min="10503" max="10503" width="14" customWidth="1"/>
    <col min="10754" max="10754" width="7.5703125" customWidth="1"/>
    <col min="10755" max="10755" width="42.42578125" customWidth="1"/>
    <col min="10756" max="10756" width="17.85546875" customWidth="1"/>
    <col min="10757" max="10757" width="12.28515625" customWidth="1"/>
    <col min="10758" max="10758" width="16.140625" customWidth="1"/>
    <col min="10759" max="10759" width="14" customWidth="1"/>
    <col min="11010" max="11010" width="7.5703125" customWidth="1"/>
    <col min="11011" max="11011" width="42.42578125" customWidth="1"/>
    <col min="11012" max="11012" width="17.85546875" customWidth="1"/>
    <col min="11013" max="11013" width="12.28515625" customWidth="1"/>
    <col min="11014" max="11014" width="16.140625" customWidth="1"/>
    <col min="11015" max="11015" width="14" customWidth="1"/>
    <col min="11266" max="11266" width="7.5703125" customWidth="1"/>
    <col min="11267" max="11267" width="42.42578125" customWidth="1"/>
    <col min="11268" max="11268" width="17.85546875" customWidth="1"/>
    <col min="11269" max="11269" width="12.28515625" customWidth="1"/>
    <col min="11270" max="11270" width="16.140625" customWidth="1"/>
    <col min="11271" max="11271" width="14" customWidth="1"/>
    <col min="11522" max="11522" width="7.5703125" customWidth="1"/>
    <col min="11523" max="11523" width="42.42578125" customWidth="1"/>
    <col min="11524" max="11524" width="17.85546875" customWidth="1"/>
    <col min="11525" max="11525" width="12.28515625" customWidth="1"/>
    <col min="11526" max="11526" width="16.140625" customWidth="1"/>
    <col min="11527" max="11527" width="14" customWidth="1"/>
    <col min="11778" max="11778" width="7.5703125" customWidth="1"/>
    <col min="11779" max="11779" width="42.42578125" customWidth="1"/>
    <col min="11780" max="11780" width="17.85546875" customWidth="1"/>
    <col min="11781" max="11781" width="12.28515625" customWidth="1"/>
    <col min="11782" max="11782" width="16.140625" customWidth="1"/>
    <col min="11783" max="11783" width="14" customWidth="1"/>
    <col min="12034" max="12034" width="7.5703125" customWidth="1"/>
    <col min="12035" max="12035" width="42.42578125" customWidth="1"/>
    <col min="12036" max="12036" width="17.85546875" customWidth="1"/>
    <col min="12037" max="12037" width="12.28515625" customWidth="1"/>
    <col min="12038" max="12038" width="16.140625" customWidth="1"/>
    <col min="12039" max="12039" width="14" customWidth="1"/>
    <col min="12290" max="12290" width="7.5703125" customWidth="1"/>
    <col min="12291" max="12291" width="42.42578125" customWidth="1"/>
    <col min="12292" max="12292" width="17.85546875" customWidth="1"/>
    <col min="12293" max="12293" width="12.28515625" customWidth="1"/>
    <col min="12294" max="12294" width="16.140625" customWidth="1"/>
    <col min="12295" max="12295" width="14" customWidth="1"/>
    <col min="12546" max="12546" width="7.5703125" customWidth="1"/>
    <col min="12547" max="12547" width="42.42578125" customWidth="1"/>
    <col min="12548" max="12548" width="17.85546875" customWidth="1"/>
    <col min="12549" max="12549" width="12.28515625" customWidth="1"/>
    <col min="12550" max="12550" width="16.140625" customWidth="1"/>
    <col min="12551" max="12551" width="14" customWidth="1"/>
    <col min="12802" max="12802" width="7.5703125" customWidth="1"/>
    <col min="12803" max="12803" width="42.42578125" customWidth="1"/>
    <col min="12804" max="12804" width="17.85546875" customWidth="1"/>
    <col min="12805" max="12805" width="12.28515625" customWidth="1"/>
    <col min="12806" max="12806" width="16.140625" customWidth="1"/>
    <col min="12807" max="12807" width="14" customWidth="1"/>
    <col min="13058" max="13058" width="7.5703125" customWidth="1"/>
    <col min="13059" max="13059" width="42.42578125" customWidth="1"/>
    <col min="13060" max="13060" width="17.85546875" customWidth="1"/>
    <col min="13061" max="13061" width="12.28515625" customWidth="1"/>
    <col min="13062" max="13062" width="16.140625" customWidth="1"/>
    <col min="13063" max="13063" width="14" customWidth="1"/>
    <col min="13314" max="13314" width="7.5703125" customWidth="1"/>
    <col min="13315" max="13315" width="42.42578125" customWidth="1"/>
    <col min="13316" max="13316" width="17.85546875" customWidth="1"/>
    <col min="13317" max="13317" width="12.28515625" customWidth="1"/>
    <col min="13318" max="13318" width="16.140625" customWidth="1"/>
    <col min="13319" max="13319" width="14" customWidth="1"/>
    <col min="13570" max="13570" width="7.5703125" customWidth="1"/>
    <col min="13571" max="13571" width="42.42578125" customWidth="1"/>
    <col min="13572" max="13572" width="17.85546875" customWidth="1"/>
    <col min="13573" max="13573" width="12.28515625" customWidth="1"/>
    <col min="13574" max="13574" width="16.140625" customWidth="1"/>
    <col min="13575" max="13575" width="14" customWidth="1"/>
    <col min="13826" max="13826" width="7.5703125" customWidth="1"/>
    <col min="13827" max="13827" width="42.42578125" customWidth="1"/>
    <col min="13828" max="13828" width="17.85546875" customWidth="1"/>
    <col min="13829" max="13829" width="12.28515625" customWidth="1"/>
    <col min="13830" max="13830" width="16.140625" customWidth="1"/>
    <col min="13831" max="13831" width="14" customWidth="1"/>
    <col min="14082" max="14082" width="7.5703125" customWidth="1"/>
    <col min="14083" max="14083" width="42.42578125" customWidth="1"/>
    <col min="14084" max="14084" width="17.85546875" customWidth="1"/>
    <col min="14085" max="14085" width="12.28515625" customWidth="1"/>
    <col min="14086" max="14086" width="16.140625" customWidth="1"/>
    <col min="14087" max="14087" width="14" customWidth="1"/>
    <col min="14338" max="14338" width="7.5703125" customWidth="1"/>
    <col min="14339" max="14339" width="42.42578125" customWidth="1"/>
    <col min="14340" max="14340" width="17.85546875" customWidth="1"/>
    <col min="14341" max="14341" width="12.28515625" customWidth="1"/>
    <col min="14342" max="14342" width="16.140625" customWidth="1"/>
    <col min="14343" max="14343" width="14" customWidth="1"/>
    <col min="14594" max="14594" width="7.5703125" customWidth="1"/>
    <col min="14595" max="14595" width="42.42578125" customWidth="1"/>
    <col min="14596" max="14596" width="17.85546875" customWidth="1"/>
    <col min="14597" max="14597" width="12.28515625" customWidth="1"/>
    <col min="14598" max="14598" width="16.140625" customWidth="1"/>
    <col min="14599" max="14599" width="14" customWidth="1"/>
    <col min="14850" max="14850" width="7.5703125" customWidth="1"/>
    <col min="14851" max="14851" width="42.42578125" customWidth="1"/>
    <col min="14852" max="14852" width="17.85546875" customWidth="1"/>
    <col min="14853" max="14853" width="12.28515625" customWidth="1"/>
    <col min="14854" max="14854" width="16.140625" customWidth="1"/>
    <col min="14855" max="14855" width="14" customWidth="1"/>
    <col min="15106" max="15106" width="7.5703125" customWidth="1"/>
    <col min="15107" max="15107" width="42.42578125" customWidth="1"/>
    <col min="15108" max="15108" width="17.85546875" customWidth="1"/>
    <col min="15109" max="15109" width="12.28515625" customWidth="1"/>
    <col min="15110" max="15110" width="16.140625" customWidth="1"/>
    <col min="15111" max="15111" width="14" customWidth="1"/>
    <col min="15362" max="15362" width="7.5703125" customWidth="1"/>
    <col min="15363" max="15363" width="42.42578125" customWidth="1"/>
    <col min="15364" max="15364" width="17.85546875" customWidth="1"/>
    <col min="15365" max="15365" width="12.28515625" customWidth="1"/>
    <col min="15366" max="15366" width="16.140625" customWidth="1"/>
    <col min="15367" max="15367" width="14" customWidth="1"/>
    <col min="15618" max="15618" width="7.5703125" customWidth="1"/>
    <col min="15619" max="15619" width="42.42578125" customWidth="1"/>
    <col min="15620" max="15620" width="17.85546875" customWidth="1"/>
    <col min="15621" max="15621" width="12.28515625" customWidth="1"/>
    <col min="15622" max="15622" width="16.140625" customWidth="1"/>
    <col min="15623" max="15623" width="14" customWidth="1"/>
    <col min="15874" max="15874" width="7.5703125" customWidth="1"/>
    <col min="15875" max="15875" width="42.42578125" customWidth="1"/>
    <col min="15876" max="15876" width="17.85546875" customWidth="1"/>
    <col min="15877" max="15877" width="12.28515625" customWidth="1"/>
    <col min="15878" max="15878" width="16.140625" customWidth="1"/>
    <col min="15879" max="15879" width="14" customWidth="1"/>
    <col min="16130" max="16130" width="7.5703125" customWidth="1"/>
    <col min="16131" max="16131" width="42.42578125" customWidth="1"/>
    <col min="16132" max="16132" width="17.85546875" customWidth="1"/>
    <col min="16133" max="16133" width="12.28515625" customWidth="1"/>
    <col min="16134" max="16134" width="16.140625" customWidth="1"/>
    <col min="16135" max="16135" width="14" customWidth="1"/>
  </cols>
  <sheetData>
    <row r="2" spans="2:7" ht="15" x14ac:dyDescent="0.25">
      <c r="B2" s="1"/>
      <c r="C2" s="1"/>
      <c r="F2" s="9" t="s">
        <v>48</v>
      </c>
      <c r="G2" s="23"/>
    </row>
    <row r="3" spans="2:7" ht="15" x14ac:dyDescent="0.25">
      <c r="F3" s="9" t="s">
        <v>96</v>
      </c>
      <c r="G3" s="23"/>
    </row>
    <row r="4" spans="2:7" ht="15" x14ac:dyDescent="0.25">
      <c r="F4" s="9"/>
      <c r="G4" s="23"/>
    </row>
    <row r="5" spans="2:7" ht="15" x14ac:dyDescent="0.25">
      <c r="C5" s="1"/>
      <c r="F5" s="9" t="s">
        <v>223</v>
      </c>
      <c r="G5" s="129"/>
    </row>
    <row r="6" spans="2:7" ht="15" x14ac:dyDescent="0.25">
      <c r="F6" s="9" t="s">
        <v>1006</v>
      </c>
      <c r="G6" s="23"/>
    </row>
    <row r="7" spans="2:7" ht="15" x14ac:dyDescent="0.25">
      <c r="F7" s="9" t="s">
        <v>50</v>
      </c>
      <c r="G7" s="23"/>
    </row>
    <row r="9" spans="2:7" ht="18.75" x14ac:dyDescent="0.3">
      <c r="B9" s="23"/>
      <c r="C9" s="203" t="s">
        <v>649</v>
      </c>
      <c r="D9" s="203"/>
      <c r="E9" s="203"/>
      <c r="F9" s="74"/>
    </row>
    <row r="10" spans="2:7" ht="18.75" x14ac:dyDescent="0.3">
      <c r="B10" s="23"/>
      <c r="C10" s="203" t="s">
        <v>816</v>
      </c>
      <c r="D10" s="203"/>
      <c r="E10" s="203"/>
      <c r="F10" s="74"/>
    </row>
    <row r="11" spans="2:7" ht="18.75" x14ac:dyDescent="0.3">
      <c r="B11" s="9"/>
      <c r="C11" s="203" t="s">
        <v>817</v>
      </c>
      <c r="D11" s="203"/>
      <c r="E11" s="204"/>
      <c r="F11" s="74"/>
    </row>
    <row r="12" spans="2:7" x14ac:dyDescent="0.2">
      <c r="B12" s="2"/>
      <c r="C12" s="15"/>
      <c r="D12" s="15"/>
      <c r="E12" s="406"/>
    </row>
    <row r="13" spans="2:7" ht="15" x14ac:dyDescent="0.25">
      <c r="D13" s="585" t="s">
        <v>1007</v>
      </c>
      <c r="E13" s="586"/>
      <c r="F13" s="586"/>
      <c r="G13" s="586"/>
    </row>
    <row r="14" spans="2:7" ht="51.75" customHeight="1" x14ac:dyDescent="0.2">
      <c r="B14" s="404" t="s">
        <v>51</v>
      </c>
      <c r="C14" s="404" t="s">
        <v>52</v>
      </c>
      <c r="D14" s="405" t="s">
        <v>109</v>
      </c>
      <c r="E14" s="405" t="s">
        <v>100</v>
      </c>
      <c r="F14" s="405" t="s">
        <v>116</v>
      </c>
      <c r="G14" s="405" t="s">
        <v>224</v>
      </c>
    </row>
    <row r="15" spans="2:7" ht="23.25" customHeight="1" x14ac:dyDescent="0.2">
      <c r="B15" s="205" t="s">
        <v>134</v>
      </c>
      <c r="C15" s="587" t="s">
        <v>225</v>
      </c>
      <c r="D15" s="588"/>
      <c r="E15" s="588"/>
      <c r="F15" s="588"/>
      <c r="G15" s="589"/>
    </row>
    <row r="16" spans="2:7" ht="31.5" customHeight="1" x14ac:dyDescent="0.25">
      <c r="B16" s="50" t="s">
        <v>226</v>
      </c>
      <c r="C16" s="51" t="s">
        <v>227</v>
      </c>
      <c r="D16" s="52"/>
      <c r="E16" s="26"/>
      <c r="F16" s="12"/>
      <c r="G16" s="12"/>
    </row>
    <row r="17" spans="2:7" ht="41.25" customHeight="1" x14ac:dyDescent="0.2">
      <c r="B17" s="43" t="s">
        <v>228</v>
      </c>
      <c r="C17" s="43" t="s">
        <v>229</v>
      </c>
      <c r="D17" s="19" t="s">
        <v>131</v>
      </c>
      <c r="E17" s="54">
        <v>7.95</v>
      </c>
      <c r="F17" s="54">
        <v>0.28000000000000003</v>
      </c>
      <c r="G17" s="57">
        <f>E17+F17</f>
        <v>8.23</v>
      </c>
    </row>
    <row r="18" spans="2:7" ht="30.75" customHeight="1" x14ac:dyDescent="0.2">
      <c r="B18" s="55" t="s">
        <v>230</v>
      </c>
      <c r="C18" s="51" t="s">
        <v>231</v>
      </c>
      <c r="D18" s="56"/>
      <c r="E18" s="404"/>
      <c r="F18" s="404"/>
      <c r="G18" s="53"/>
    </row>
    <row r="19" spans="2:7" ht="39.75" customHeight="1" x14ac:dyDescent="0.2">
      <c r="B19" s="43" t="s">
        <v>232</v>
      </c>
      <c r="C19" s="43" t="s">
        <v>229</v>
      </c>
      <c r="D19" s="19" t="s">
        <v>131</v>
      </c>
      <c r="E19" s="404">
        <v>13.28</v>
      </c>
      <c r="F19" s="404">
        <v>0.39</v>
      </c>
      <c r="G19" s="57">
        <f>E19+F19</f>
        <v>13.67</v>
      </c>
    </row>
    <row r="20" spans="2:7" ht="18" customHeight="1" x14ac:dyDescent="0.2">
      <c r="B20" s="55" t="s">
        <v>234</v>
      </c>
      <c r="C20" s="58" t="s">
        <v>235</v>
      </c>
      <c r="D20" s="59"/>
      <c r="E20" s="404"/>
      <c r="F20" s="404"/>
      <c r="G20" s="53"/>
    </row>
    <row r="21" spans="2:7" ht="52.5" customHeight="1" x14ac:dyDescent="0.2">
      <c r="B21" s="43" t="s">
        <v>236</v>
      </c>
      <c r="C21" s="43" t="s">
        <v>229</v>
      </c>
      <c r="D21" s="19" t="s">
        <v>131</v>
      </c>
      <c r="E21" s="54">
        <v>7.95</v>
      </c>
      <c r="F21" s="54">
        <v>0.28000000000000003</v>
      </c>
      <c r="G21" s="53">
        <f>E21+F21</f>
        <v>8.23</v>
      </c>
    </row>
    <row r="22" spans="2:7" ht="16.5" customHeight="1" x14ac:dyDescent="0.2">
      <c r="B22" s="51" t="s">
        <v>237</v>
      </c>
      <c r="C22" s="60" t="s">
        <v>238</v>
      </c>
      <c r="D22" s="61"/>
      <c r="E22" s="404"/>
      <c r="F22" s="404"/>
      <c r="G22" s="53"/>
    </row>
    <row r="23" spans="2:7" ht="53.25" customHeight="1" x14ac:dyDescent="0.2">
      <c r="B23" s="43" t="s">
        <v>239</v>
      </c>
      <c r="C23" s="43" t="s">
        <v>229</v>
      </c>
      <c r="D23" s="19" t="s">
        <v>131</v>
      </c>
      <c r="E23" s="404">
        <v>5.32</v>
      </c>
      <c r="F23" s="54">
        <v>0.28000000000000003</v>
      </c>
      <c r="G23" s="57">
        <f>E23+F23</f>
        <v>5.6000000000000005</v>
      </c>
    </row>
    <row r="24" spans="2:7" ht="19.5" customHeight="1" x14ac:dyDescent="0.2">
      <c r="B24" s="51" t="s">
        <v>240</v>
      </c>
      <c r="C24" s="51" t="s">
        <v>241</v>
      </c>
      <c r="D24" s="61"/>
      <c r="E24" s="404"/>
      <c r="F24" s="404"/>
      <c r="G24" s="53"/>
    </row>
    <row r="25" spans="2:7" ht="51.75" customHeight="1" x14ac:dyDescent="0.2">
      <c r="B25" s="21" t="s">
        <v>242</v>
      </c>
      <c r="C25" s="43" t="s">
        <v>229</v>
      </c>
      <c r="D25" s="19" t="s">
        <v>131</v>
      </c>
      <c r="E25" s="404">
        <v>5.32</v>
      </c>
      <c r="F25" s="54">
        <v>0.28000000000000003</v>
      </c>
      <c r="G25" s="57">
        <f>E25+F25</f>
        <v>5.6000000000000005</v>
      </c>
    </row>
    <row r="26" spans="2:7" ht="20.25" customHeight="1" x14ac:dyDescent="0.2">
      <c r="B26" s="62" t="s">
        <v>243</v>
      </c>
      <c r="C26" s="60" t="s">
        <v>244</v>
      </c>
      <c r="D26" s="61"/>
      <c r="E26" s="404"/>
      <c r="F26" s="404"/>
      <c r="G26" s="53"/>
    </row>
    <row r="27" spans="2:7" ht="39" customHeight="1" x14ac:dyDescent="0.2">
      <c r="B27" s="43" t="s">
        <v>245</v>
      </c>
      <c r="C27" s="43" t="s">
        <v>229</v>
      </c>
      <c r="D27" s="19" t="s">
        <v>131</v>
      </c>
      <c r="E27" s="54">
        <v>10.6</v>
      </c>
      <c r="F27" s="404">
        <v>0.39</v>
      </c>
      <c r="G27" s="57">
        <f>E27+F27</f>
        <v>10.99</v>
      </c>
    </row>
    <row r="28" spans="2:7" ht="25.5" customHeight="1" x14ac:dyDescent="0.2">
      <c r="B28" s="206" t="s">
        <v>135</v>
      </c>
      <c r="C28" s="587" t="s">
        <v>246</v>
      </c>
      <c r="D28" s="588"/>
      <c r="E28" s="588"/>
      <c r="F28" s="588"/>
      <c r="G28" s="589"/>
    </row>
    <row r="29" spans="2:7" ht="18.75" customHeight="1" x14ac:dyDescent="0.2">
      <c r="B29" s="51" t="s">
        <v>247</v>
      </c>
      <c r="C29" s="60" t="s">
        <v>248</v>
      </c>
      <c r="D29" s="61"/>
      <c r="E29" s="404"/>
      <c r="F29" s="404"/>
      <c r="G29" s="53"/>
    </row>
    <row r="30" spans="2:7" ht="40.5" customHeight="1" x14ac:dyDescent="0.2">
      <c r="B30" s="43" t="s">
        <v>249</v>
      </c>
      <c r="C30" s="43" t="s">
        <v>229</v>
      </c>
      <c r="D30" s="19" t="s">
        <v>131</v>
      </c>
      <c r="E30" s="54">
        <v>10.6</v>
      </c>
      <c r="F30" s="54">
        <v>0.28000000000000003</v>
      </c>
      <c r="G30" s="57">
        <f>E30+F30</f>
        <v>10.879999999999999</v>
      </c>
    </row>
    <row r="31" spans="2:7" ht="16.5" customHeight="1" x14ac:dyDescent="0.2">
      <c r="B31" s="51" t="s">
        <v>250</v>
      </c>
      <c r="C31" s="60" t="s">
        <v>251</v>
      </c>
      <c r="D31" s="61"/>
      <c r="E31" s="404"/>
      <c r="F31" s="404"/>
      <c r="G31" s="53"/>
    </row>
    <row r="32" spans="2:7" ht="43.5" customHeight="1" x14ac:dyDescent="0.2">
      <c r="B32" s="43" t="s">
        <v>252</v>
      </c>
      <c r="C32" s="43" t="s">
        <v>229</v>
      </c>
      <c r="D32" s="19" t="s">
        <v>131</v>
      </c>
      <c r="E32" s="404">
        <v>5.32</v>
      </c>
      <c r="F32" s="54">
        <v>0.28000000000000003</v>
      </c>
      <c r="G32" s="57">
        <f>E32+F32</f>
        <v>5.6000000000000005</v>
      </c>
    </row>
    <row r="33" spans="2:7" ht="31.5" customHeight="1" x14ac:dyDescent="0.2">
      <c r="B33" s="51" t="s">
        <v>253</v>
      </c>
      <c r="C33" s="60" t="s">
        <v>254</v>
      </c>
      <c r="D33" s="61"/>
      <c r="E33" s="404"/>
      <c r="F33" s="404"/>
      <c r="G33" s="53"/>
    </row>
    <row r="34" spans="2:7" ht="45.75" customHeight="1" x14ac:dyDescent="0.2">
      <c r="B34" s="21" t="s">
        <v>255</v>
      </c>
      <c r="C34" s="43" t="s">
        <v>229</v>
      </c>
      <c r="D34" s="19" t="s">
        <v>131</v>
      </c>
      <c r="E34" s="54">
        <v>7.95</v>
      </c>
      <c r="F34" s="404">
        <v>0.39</v>
      </c>
      <c r="G34" s="53">
        <f>E34+F34</f>
        <v>8.34</v>
      </c>
    </row>
    <row r="35" spans="2:7" ht="18.75" customHeight="1" x14ac:dyDescent="0.2">
      <c r="B35" s="62" t="s">
        <v>256</v>
      </c>
      <c r="C35" s="60" t="s">
        <v>257</v>
      </c>
      <c r="D35" s="61"/>
      <c r="E35" s="404"/>
      <c r="F35" s="404"/>
      <c r="G35" s="53"/>
    </row>
    <row r="36" spans="2:7" ht="45" customHeight="1" x14ac:dyDescent="0.2">
      <c r="B36" s="21" t="s">
        <v>258</v>
      </c>
      <c r="C36" s="21" t="s">
        <v>229</v>
      </c>
      <c r="D36" s="16" t="s">
        <v>131</v>
      </c>
      <c r="E36" s="404">
        <v>13.28</v>
      </c>
      <c r="F36" s="404">
        <v>0.39</v>
      </c>
      <c r="G36" s="57">
        <f>E36+F36</f>
        <v>13.67</v>
      </c>
    </row>
    <row r="37" spans="2:7" ht="33.75" customHeight="1" x14ac:dyDescent="0.2">
      <c r="B37" s="51" t="s">
        <v>259</v>
      </c>
      <c r="C37" s="60" t="s">
        <v>260</v>
      </c>
      <c r="D37" s="61"/>
      <c r="E37" s="404"/>
      <c r="F37" s="404"/>
      <c r="G37" s="53"/>
    </row>
    <row r="38" spans="2:7" ht="38.25" customHeight="1" x14ac:dyDescent="0.2">
      <c r="B38" s="43" t="s">
        <v>261</v>
      </c>
      <c r="C38" s="43" t="s">
        <v>229</v>
      </c>
      <c r="D38" s="19" t="s">
        <v>131</v>
      </c>
      <c r="E38" s="404">
        <v>15.92</v>
      </c>
      <c r="F38" s="404">
        <v>0.39</v>
      </c>
      <c r="G38" s="57">
        <f>E38+F38</f>
        <v>16.309999999999999</v>
      </c>
    </row>
    <row r="39" spans="2:7" ht="15" x14ac:dyDescent="0.2">
      <c r="B39" s="51" t="s">
        <v>262</v>
      </c>
      <c r="C39" s="60" t="s">
        <v>263</v>
      </c>
      <c r="D39" s="61"/>
      <c r="E39" s="404"/>
      <c r="F39" s="404"/>
      <c r="G39" s="53"/>
    </row>
    <row r="40" spans="2:7" ht="41.25" customHeight="1" x14ac:dyDescent="0.2">
      <c r="B40" s="43" t="s">
        <v>264</v>
      </c>
      <c r="C40" s="43" t="s">
        <v>229</v>
      </c>
      <c r="D40" s="19" t="s">
        <v>131</v>
      </c>
      <c r="E40" s="66">
        <v>7.95</v>
      </c>
      <c r="F40" s="66">
        <v>0.28000000000000003</v>
      </c>
      <c r="G40" s="65">
        <f>E40+F40</f>
        <v>8.23</v>
      </c>
    </row>
    <row r="41" spans="2:7" ht="15" x14ac:dyDescent="0.2">
      <c r="B41" s="51" t="s">
        <v>265</v>
      </c>
      <c r="C41" s="51" t="s">
        <v>266</v>
      </c>
      <c r="D41" s="61"/>
      <c r="E41" s="64"/>
      <c r="F41" s="64"/>
      <c r="G41" s="65"/>
    </row>
    <row r="42" spans="2:7" ht="40.5" customHeight="1" x14ac:dyDescent="0.2">
      <c r="B42" s="43" t="s">
        <v>267</v>
      </c>
      <c r="C42" s="43" t="s">
        <v>229</v>
      </c>
      <c r="D42" s="19" t="s">
        <v>131</v>
      </c>
      <c r="E42" s="66">
        <v>10.6</v>
      </c>
      <c r="F42" s="66">
        <v>0.28000000000000003</v>
      </c>
      <c r="G42" s="79">
        <f>E42+F42</f>
        <v>10.879999999999999</v>
      </c>
    </row>
    <row r="43" spans="2:7" ht="30" customHeight="1" x14ac:dyDescent="0.2">
      <c r="B43" s="51" t="s">
        <v>268</v>
      </c>
      <c r="C43" s="51" t="s">
        <v>269</v>
      </c>
      <c r="D43" s="61"/>
      <c r="E43" s="404"/>
      <c r="F43" s="404"/>
      <c r="G43" s="53"/>
    </row>
    <row r="44" spans="2:7" ht="40.5" customHeight="1" x14ac:dyDescent="0.2">
      <c r="B44" s="43" t="s">
        <v>270</v>
      </c>
      <c r="C44" s="43" t="s">
        <v>229</v>
      </c>
      <c r="D44" s="19" t="s">
        <v>131</v>
      </c>
      <c r="E44" s="54">
        <v>10.6</v>
      </c>
      <c r="F44" s="54">
        <v>0.39</v>
      </c>
      <c r="G44" s="57">
        <f>E44+F44</f>
        <v>10.99</v>
      </c>
    </row>
    <row r="45" spans="2:7" ht="91.5" customHeight="1" x14ac:dyDescent="0.2">
      <c r="B45" s="51" t="s">
        <v>271</v>
      </c>
      <c r="C45" s="60" t="s">
        <v>272</v>
      </c>
      <c r="D45" s="61"/>
      <c r="E45" s="404"/>
      <c r="F45" s="404"/>
      <c r="G45" s="53"/>
    </row>
    <row r="46" spans="2:7" ht="40.5" customHeight="1" x14ac:dyDescent="0.2">
      <c r="B46" s="43" t="s">
        <v>273</v>
      </c>
      <c r="C46" s="43" t="s">
        <v>229</v>
      </c>
      <c r="D46" s="19" t="s">
        <v>131</v>
      </c>
      <c r="E46" s="404">
        <v>26.61</v>
      </c>
      <c r="F46" s="404">
        <v>0.39</v>
      </c>
      <c r="G46" s="57">
        <f>E46+F46</f>
        <v>27</v>
      </c>
    </row>
    <row r="47" spans="2:7" ht="24.75" customHeight="1" x14ac:dyDescent="0.2">
      <c r="B47" s="206" t="s">
        <v>136</v>
      </c>
      <c r="C47" s="587" t="s">
        <v>274</v>
      </c>
      <c r="D47" s="588"/>
      <c r="E47" s="588"/>
      <c r="F47" s="588"/>
      <c r="G47" s="589"/>
    </row>
    <row r="48" spans="2:7" ht="33.75" customHeight="1" x14ac:dyDescent="0.2">
      <c r="B48" s="51" t="s">
        <v>275</v>
      </c>
      <c r="C48" s="51" t="s">
        <v>276</v>
      </c>
      <c r="D48" s="61"/>
      <c r="E48" s="404"/>
      <c r="F48" s="404"/>
      <c r="G48" s="53"/>
    </row>
    <row r="49" spans="2:7" ht="41.25" customHeight="1" x14ac:dyDescent="0.2">
      <c r="B49" s="43" t="s">
        <v>277</v>
      </c>
      <c r="C49" s="43" t="s">
        <v>229</v>
      </c>
      <c r="D49" s="19" t="s">
        <v>131</v>
      </c>
      <c r="E49" s="54">
        <v>10.6</v>
      </c>
      <c r="F49" s="54">
        <v>0.28000000000000003</v>
      </c>
      <c r="G49" s="57">
        <f>E49+F49</f>
        <v>10.879999999999999</v>
      </c>
    </row>
    <row r="50" spans="2:7" ht="33.75" customHeight="1" x14ac:dyDescent="0.2">
      <c r="B50" s="51" t="s">
        <v>278</v>
      </c>
      <c r="C50" s="60" t="s">
        <v>279</v>
      </c>
      <c r="D50" s="61"/>
      <c r="E50" s="404"/>
      <c r="F50" s="404"/>
      <c r="G50" s="53"/>
    </row>
    <row r="51" spans="2:7" ht="38.25" customHeight="1" x14ac:dyDescent="0.2">
      <c r="B51" s="43" t="s">
        <v>280</v>
      </c>
      <c r="C51" s="43" t="s">
        <v>229</v>
      </c>
      <c r="D51" s="19" t="s">
        <v>131</v>
      </c>
      <c r="E51" s="404">
        <v>13.28</v>
      </c>
      <c r="F51" s="404">
        <v>0.28000000000000003</v>
      </c>
      <c r="G51" s="57">
        <f>E51+F51</f>
        <v>13.559999999999999</v>
      </c>
    </row>
    <row r="52" spans="2:7" ht="31.5" customHeight="1" x14ac:dyDescent="0.2">
      <c r="B52" s="51" t="s">
        <v>281</v>
      </c>
      <c r="C52" s="51" t="s">
        <v>282</v>
      </c>
      <c r="D52" s="61"/>
      <c r="E52" s="404"/>
      <c r="F52" s="404"/>
      <c r="G52" s="53"/>
    </row>
    <row r="53" spans="2:7" ht="41.25" customHeight="1" x14ac:dyDescent="0.2">
      <c r="B53" s="43" t="s">
        <v>283</v>
      </c>
      <c r="C53" s="43" t="s">
        <v>229</v>
      </c>
      <c r="D53" s="19" t="s">
        <v>131</v>
      </c>
      <c r="E53" s="54">
        <v>5.35</v>
      </c>
      <c r="F53" s="54">
        <v>0.28000000000000003</v>
      </c>
      <c r="G53" s="57">
        <f>E53+F53</f>
        <v>5.63</v>
      </c>
    </row>
    <row r="54" spans="2:7" ht="15" x14ac:dyDescent="0.2">
      <c r="B54" s="51" t="s">
        <v>284</v>
      </c>
      <c r="C54" s="51" t="s">
        <v>285</v>
      </c>
      <c r="D54" s="61"/>
      <c r="E54" s="404"/>
      <c r="F54" s="404"/>
      <c r="G54" s="53"/>
    </row>
    <row r="55" spans="2:7" ht="41.25" customHeight="1" x14ac:dyDescent="0.2">
      <c r="B55" s="44" t="s">
        <v>286</v>
      </c>
      <c r="C55" s="43" t="s">
        <v>229</v>
      </c>
      <c r="D55" s="19" t="s">
        <v>131</v>
      </c>
      <c r="E55" s="54">
        <v>5.35</v>
      </c>
      <c r="F55" s="404">
        <v>0.28000000000000003</v>
      </c>
      <c r="G55" s="53">
        <f>E55+F55</f>
        <v>5.63</v>
      </c>
    </row>
    <row r="56" spans="2:7" ht="17.25" customHeight="1" x14ac:dyDescent="0.2">
      <c r="B56" s="51" t="s">
        <v>287</v>
      </c>
      <c r="C56" s="60" t="s">
        <v>288</v>
      </c>
      <c r="D56" s="61"/>
      <c r="E56" s="404"/>
      <c r="F56" s="404"/>
      <c r="G56" s="53"/>
    </row>
    <row r="57" spans="2:7" ht="39.75" customHeight="1" x14ac:dyDescent="0.2">
      <c r="B57" s="43" t="s">
        <v>289</v>
      </c>
      <c r="C57" s="43" t="s">
        <v>229</v>
      </c>
      <c r="D57" s="19" t="s">
        <v>131</v>
      </c>
      <c r="E57" s="54">
        <v>10.6</v>
      </c>
      <c r="F57" s="54">
        <v>0.39</v>
      </c>
      <c r="G57" s="57">
        <f>E57+F57</f>
        <v>10.99</v>
      </c>
    </row>
    <row r="58" spans="2:7" ht="18.75" customHeight="1" x14ac:dyDescent="0.2">
      <c r="B58" s="58" t="s">
        <v>290</v>
      </c>
      <c r="C58" s="55" t="s">
        <v>291</v>
      </c>
      <c r="D58" s="63"/>
      <c r="E58" s="404"/>
      <c r="F58" s="404"/>
      <c r="G58" s="53"/>
    </row>
    <row r="59" spans="2:7" ht="40.5" customHeight="1" x14ac:dyDescent="0.2">
      <c r="B59" s="43" t="s">
        <v>292</v>
      </c>
      <c r="C59" s="43" t="s">
        <v>229</v>
      </c>
      <c r="D59" s="19" t="s">
        <v>131</v>
      </c>
      <c r="E59" s="404">
        <v>8.02</v>
      </c>
      <c r="F59" s="54">
        <v>0.28000000000000003</v>
      </c>
      <c r="G59" s="57">
        <f>E59+F59</f>
        <v>8.2999999999999989</v>
      </c>
    </row>
    <row r="60" spans="2:7" ht="18" customHeight="1" x14ac:dyDescent="0.2">
      <c r="B60" s="58" t="s">
        <v>293</v>
      </c>
      <c r="C60" s="55" t="s">
        <v>294</v>
      </c>
      <c r="D60" s="63"/>
      <c r="E60" s="404"/>
      <c r="F60" s="404"/>
      <c r="G60" s="53"/>
    </row>
    <row r="61" spans="2:7" ht="40.5" customHeight="1" x14ac:dyDescent="0.2">
      <c r="B61" s="43" t="s">
        <v>295</v>
      </c>
      <c r="C61" s="43" t="s">
        <v>229</v>
      </c>
      <c r="D61" s="19" t="s">
        <v>131</v>
      </c>
      <c r="E61" s="54">
        <v>10.6</v>
      </c>
      <c r="F61" s="54">
        <v>0.28000000000000003</v>
      </c>
      <c r="G61" s="57">
        <f>E61+F61</f>
        <v>10.879999999999999</v>
      </c>
    </row>
    <row r="62" spans="2:7" ht="21.75" customHeight="1" x14ac:dyDescent="0.2">
      <c r="B62" s="51" t="s">
        <v>296</v>
      </c>
      <c r="C62" s="60" t="s">
        <v>297</v>
      </c>
      <c r="D62" s="61"/>
      <c r="E62" s="404"/>
      <c r="F62" s="404"/>
      <c r="G62" s="53"/>
    </row>
    <row r="63" spans="2:7" ht="41.25" customHeight="1" x14ac:dyDescent="0.2">
      <c r="B63" s="21" t="s">
        <v>298</v>
      </c>
      <c r="C63" s="21" t="s">
        <v>229</v>
      </c>
      <c r="D63" s="16" t="s">
        <v>131</v>
      </c>
      <c r="E63" s="54">
        <v>10.6</v>
      </c>
      <c r="F63" s="54">
        <v>0.28000000000000003</v>
      </c>
      <c r="G63" s="57">
        <f>E63+F63</f>
        <v>10.879999999999999</v>
      </c>
    </row>
    <row r="64" spans="2:7" ht="20.25" customHeight="1" x14ac:dyDescent="0.2">
      <c r="B64" s="51" t="s">
        <v>299</v>
      </c>
      <c r="C64" s="51" t="s">
        <v>300</v>
      </c>
      <c r="D64" s="61"/>
      <c r="E64" s="404"/>
      <c r="F64" s="404"/>
      <c r="G64" s="53"/>
    </row>
    <row r="65" spans="2:7" ht="42" customHeight="1" x14ac:dyDescent="0.2">
      <c r="B65" s="21" t="s">
        <v>301</v>
      </c>
      <c r="C65" s="21" t="s">
        <v>229</v>
      </c>
      <c r="D65" s="16" t="s">
        <v>131</v>
      </c>
      <c r="E65" s="404">
        <v>5.32</v>
      </c>
      <c r="F65" s="54">
        <v>0.28000000000000003</v>
      </c>
      <c r="G65" s="57">
        <f>E65+F65</f>
        <v>5.6000000000000005</v>
      </c>
    </row>
    <row r="66" spans="2:7" ht="31.5" customHeight="1" x14ac:dyDescent="0.2">
      <c r="B66" s="51" t="s">
        <v>302</v>
      </c>
      <c r="C66" s="60" t="s">
        <v>303</v>
      </c>
      <c r="D66" s="61"/>
      <c r="E66" s="404"/>
      <c r="F66" s="404"/>
      <c r="G66" s="53"/>
    </row>
    <row r="67" spans="2:7" ht="42.75" customHeight="1" x14ac:dyDescent="0.2">
      <c r="B67" s="43" t="s">
        <v>304</v>
      </c>
      <c r="C67" s="43" t="s">
        <v>229</v>
      </c>
      <c r="D67" s="19" t="s">
        <v>131</v>
      </c>
      <c r="E67" s="404">
        <v>5.32</v>
      </c>
      <c r="F67" s="404">
        <v>0.39</v>
      </c>
      <c r="G67" s="57">
        <f>E67+F67</f>
        <v>5.71</v>
      </c>
    </row>
    <row r="68" spans="2:7" ht="23.25" customHeight="1" x14ac:dyDescent="0.2">
      <c r="B68" s="206" t="s">
        <v>137</v>
      </c>
      <c r="C68" s="587" t="s">
        <v>305</v>
      </c>
      <c r="D68" s="588"/>
      <c r="E68" s="588"/>
      <c r="F68" s="588"/>
      <c r="G68" s="589"/>
    </row>
    <row r="69" spans="2:7" ht="34.5" customHeight="1" x14ac:dyDescent="0.2">
      <c r="B69" s="51" t="s">
        <v>306</v>
      </c>
      <c r="C69" s="51" t="s">
        <v>307</v>
      </c>
      <c r="D69" s="11"/>
      <c r="E69" s="67"/>
      <c r="F69" s="67"/>
      <c r="G69" s="67"/>
    </row>
    <row r="70" spans="2:7" ht="48.75" customHeight="1" x14ac:dyDescent="0.2">
      <c r="B70" s="21" t="s">
        <v>308</v>
      </c>
      <c r="C70" s="21" t="s">
        <v>229</v>
      </c>
      <c r="D70" s="16" t="s">
        <v>131</v>
      </c>
      <c r="E70" s="54">
        <v>23.92</v>
      </c>
      <c r="F70" s="54">
        <v>0.34</v>
      </c>
      <c r="G70" s="57">
        <f>E70+F70</f>
        <v>24.26</v>
      </c>
    </row>
    <row r="71" spans="2:7" ht="18.75" x14ac:dyDescent="0.3">
      <c r="B71" s="281" t="s">
        <v>843</v>
      </c>
      <c r="C71" s="282"/>
      <c r="D71" s="283"/>
      <c r="E71" s="27"/>
      <c r="F71" s="27"/>
      <c r="G71" s="27"/>
    </row>
    <row r="72" spans="2:7" ht="129" customHeight="1" x14ac:dyDescent="0.2">
      <c r="B72" s="284" t="s">
        <v>21</v>
      </c>
      <c r="C72" s="285" t="s">
        <v>844</v>
      </c>
      <c r="D72" s="30" t="s">
        <v>131</v>
      </c>
      <c r="E72" s="403">
        <v>29.77</v>
      </c>
      <c r="F72" s="403">
        <v>0.67</v>
      </c>
      <c r="G72" s="28">
        <f t="shared" ref="G72:G81" si="0">E72+F72</f>
        <v>30.44</v>
      </c>
    </row>
    <row r="73" spans="2:7" ht="48.75" customHeight="1" x14ac:dyDescent="0.2">
      <c r="B73" s="284" t="s">
        <v>22</v>
      </c>
      <c r="C73" s="285" t="s">
        <v>845</v>
      </c>
      <c r="D73" s="30" t="s">
        <v>131</v>
      </c>
      <c r="E73" s="37">
        <v>16.96</v>
      </c>
      <c r="F73" s="403">
        <v>0.56000000000000005</v>
      </c>
      <c r="G73" s="407">
        <f t="shared" si="0"/>
        <v>17.52</v>
      </c>
    </row>
    <row r="74" spans="2:7" ht="44.25" customHeight="1" x14ac:dyDescent="0.25">
      <c r="B74" s="284" t="s">
        <v>45</v>
      </c>
      <c r="C74" s="286" t="s">
        <v>846</v>
      </c>
      <c r="D74" s="30" t="s">
        <v>131</v>
      </c>
      <c r="E74" s="37">
        <v>16.96</v>
      </c>
      <c r="F74" s="37">
        <v>0.56000000000000005</v>
      </c>
      <c r="G74" s="407">
        <f t="shared" si="0"/>
        <v>17.52</v>
      </c>
    </row>
    <row r="75" spans="2:7" ht="45" x14ac:dyDescent="0.25">
      <c r="B75" s="284" t="s">
        <v>59</v>
      </c>
      <c r="C75" s="286" t="s">
        <v>847</v>
      </c>
      <c r="D75" s="30" t="s">
        <v>131</v>
      </c>
      <c r="E75" s="37">
        <v>16.96</v>
      </c>
      <c r="F75" s="403">
        <v>0.67</v>
      </c>
      <c r="G75" s="407">
        <f t="shared" si="0"/>
        <v>17.630000000000003</v>
      </c>
    </row>
    <row r="76" spans="2:7" ht="45" x14ac:dyDescent="0.2">
      <c r="B76" s="284" t="s">
        <v>46</v>
      </c>
      <c r="C76" s="287" t="s">
        <v>848</v>
      </c>
      <c r="D76" s="30" t="s">
        <v>131</v>
      </c>
      <c r="E76" s="403">
        <v>8.51</v>
      </c>
      <c r="F76" s="403">
        <v>0.39</v>
      </c>
      <c r="G76" s="407">
        <f t="shared" si="0"/>
        <v>8.9</v>
      </c>
    </row>
    <row r="77" spans="2:7" ht="45" x14ac:dyDescent="0.2">
      <c r="B77" s="284" t="s">
        <v>61</v>
      </c>
      <c r="C77" s="287" t="s">
        <v>849</v>
      </c>
      <c r="D77" s="30" t="s">
        <v>131</v>
      </c>
      <c r="E77" s="403">
        <v>12.77</v>
      </c>
      <c r="F77" s="37">
        <v>0.5</v>
      </c>
      <c r="G77" s="28">
        <f t="shared" si="0"/>
        <v>13.27</v>
      </c>
    </row>
    <row r="78" spans="2:7" ht="45" x14ac:dyDescent="0.2">
      <c r="B78" s="284" t="s">
        <v>62</v>
      </c>
      <c r="C78" s="287" t="s">
        <v>1008</v>
      </c>
      <c r="D78" s="30" t="s">
        <v>131</v>
      </c>
      <c r="E78" s="403">
        <v>17.02</v>
      </c>
      <c r="F78" s="403">
        <v>0.61</v>
      </c>
      <c r="G78" s="28">
        <f t="shared" si="0"/>
        <v>17.63</v>
      </c>
    </row>
    <row r="79" spans="2:7" ht="45" x14ac:dyDescent="0.2">
      <c r="B79" s="284" t="s">
        <v>64</v>
      </c>
      <c r="C79" s="287" t="s">
        <v>1009</v>
      </c>
      <c r="D79" s="30" t="s">
        <v>131</v>
      </c>
      <c r="E79" s="403">
        <v>18.62</v>
      </c>
      <c r="F79" s="403">
        <v>0.71</v>
      </c>
      <c r="G79" s="28">
        <f t="shared" si="0"/>
        <v>19.330000000000002</v>
      </c>
    </row>
    <row r="80" spans="2:7" ht="30" x14ac:dyDescent="0.2">
      <c r="B80" s="284" t="s">
        <v>66</v>
      </c>
      <c r="C80" s="287" t="s">
        <v>850</v>
      </c>
      <c r="D80" s="30" t="s">
        <v>131</v>
      </c>
      <c r="E80" s="37">
        <v>16.96</v>
      </c>
      <c r="F80" s="403">
        <v>0.39</v>
      </c>
      <c r="G80" s="407">
        <f t="shared" si="0"/>
        <v>17.350000000000001</v>
      </c>
    </row>
    <row r="81" spans="2:7" ht="30" x14ac:dyDescent="0.2">
      <c r="B81" s="284" t="s">
        <v>68</v>
      </c>
      <c r="C81" s="287" t="s">
        <v>851</v>
      </c>
      <c r="D81" s="30" t="s">
        <v>131</v>
      </c>
      <c r="E81" s="37">
        <v>25.44</v>
      </c>
      <c r="F81" s="37">
        <v>0.5</v>
      </c>
      <c r="G81" s="407">
        <f t="shared" si="0"/>
        <v>25.94</v>
      </c>
    </row>
    <row r="83" spans="2:7" ht="15" x14ac:dyDescent="0.25">
      <c r="B83" s="584" t="s">
        <v>872</v>
      </c>
      <c r="C83" s="584"/>
      <c r="D83" s="584"/>
      <c r="E83" s="584"/>
      <c r="F83" s="584"/>
      <c r="G83" s="584"/>
    </row>
  </sheetData>
  <mergeCells count="6">
    <mergeCell ref="B83:G83"/>
    <mergeCell ref="D13:G13"/>
    <mergeCell ref="C15:G15"/>
    <mergeCell ref="C28:G28"/>
    <mergeCell ref="C47:G47"/>
    <mergeCell ref="C68:G68"/>
  </mergeCells>
  <pageMargins left="0.35433070866141736" right="0.74803149606299213" top="0.23622047244094491" bottom="0.15748031496062992" header="0.23622047244094491" footer="0.15748031496062992"/>
  <pageSetup paperSize="9" scale="78" orientation="portrait" verticalDpi="0" r:id="rId1"/>
  <headerFooter alignWithMargins="0"/>
  <rowBreaks count="2" manualBreakCount="2">
    <brk id="36" max="6" man="1"/>
    <brk id="63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74"/>
  <sheetViews>
    <sheetView topLeftCell="A72" zoomScaleNormal="100" workbookViewId="0">
      <selection activeCell="M99" sqref="M99"/>
    </sheetView>
  </sheetViews>
  <sheetFormatPr defaultRowHeight="12.75" x14ac:dyDescent="0.2"/>
  <cols>
    <col min="1" max="1" width="5.7109375" customWidth="1"/>
    <col min="2" max="2" width="13" customWidth="1"/>
    <col min="3" max="3" width="35.28515625" customWidth="1"/>
    <col min="4" max="4" width="18.7109375" customWidth="1"/>
    <col min="5" max="5" width="16" customWidth="1"/>
    <col min="6" max="6" width="18" customWidth="1"/>
    <col min="7" max="7" width="17.85546875" customWidth="1"/>
    <col min="257" max="257" width="5.7109375" customWidth="1"/>
    <col min="258" max="258" width="13" customWidth="1"/>
    <col min="259" max="259" width="35.28515625" customWidth="1"/>
    <col min="260" max="260" width="18.7109375" customWidth="1"/>
    <col min="261" max="261" width="16" customWidth="1"/>
    <col min="262" max="262" width="18" customWidth="1"/>
    <col min="263" max="263" width="17.85546875" customWidth="1"/>
    <col min="513" max="513" width="5.7109375" customWidth="1"/>
    <col min="514" max="514" width="13" customWidth="1"/>
    <col min="515" max="515" width="35.28515625" customWidth="1"/>
    <col min="516" max="516" width="18.7109375" customWidth="1"/>
    <col min="517" max="517" width="16" customWidth="1"/>
    <col min="518" max="518" width="18" customWidth="1"/>
    <col min="519" max="519" width="17.85546875" customWidth="1"/>
    <col min="769" max="769" width="5.7109375" customWidth="1"/>
    <col min="770" max="770" width="13" customWidth="1"/>
    <col min="771" max="771" width="35.28515625" customWidth="1"/>
    <col min="772" max="772" width="18.7109375" customWidth="1"/>
    <col min="773" max="773" width="16" customWidth="1"/>
    <col min="774" max="774" width="18" customWidth="1"/>
    <col min="775" max="775" width="17.85546875" customWidth="1"/>
    <col min="1025" max="1025" width="5.7109375" customWidth="1"/>
    <col min="1026" max="1026" width="13" customWidth="1"/>
    <col min="1027" max="1027" width="35.28515625" customWidth="1"/>
    <col min="1028" max="1028" width="18.7109375" customWidth="1"/>
    <col min="1029" max="1029" width="16" customWidth="1"/>
    <col min="1030" max="1030" width="18" customWidth="1"/>
    <col min="1031" max="1031" width="17.85546875" customWidth="1"/>
    <col min="1281" max="1281" width="5.7109375" customWidth="1"/>
    <col min="1282" max="1282" width="13" customWidth="1"/>
    <col min="1283" max="1283" width="35.28515625" customWidth="1"/>
    <col min="1284" max="1284" width="18.7109375" customWidth="1"/>
    <col min="1285" max="1285" width="16" customWidth="1"/>
    <col min="1286" max="1286" width="18" customWidth="1"/>
    <col min="1287" max="1287" width="17.85546875" customWidth="1"/>
    <col min="1537" max="1537" width="5.7109375" customWidth="1"/>
    <col min="1538" max="1538" width="13" customWidth="1"/>
    <col min="1539" max="1539" width="35.28515625" customWidth="1"/>
    <col min="1540" max="1540" width="18.7109375" customWidth="1"/>
    <col min="1541" max="1541" width="16" customWidth="1"/>
    <col min="1542" max="1542" width="18" customWidth="1"/>
    <col min="1543" max="1543" width="17.85546875" customWidth="1"/>
    <col min="1793" max="1793" width="5.7109375" customWidth="1"/>
    <col min="1794" max="1794" width="13" customWidth="1"/>
    <col min="1795" max="1795" width="35.28515625" customWidth="1"/>
    <col min="1796" max="1796" width="18.7109375" customWidth="1"/>
    <col min="1797" max="1797" width="16" customWidth="1"/>
    <col min="1798" max="1798" width="18" customWidth="1"/>
    <col min="1799" max="1799" width="17.85546875" customWidth="1"/>
    <col min="2049" max="2049" width="5.7109375" customWidth="1"/>
    <col min="2050" max="2050" width="13" customWidth="1"/>
    <col min="2051" max="2051" width="35.28515625" customWidth="1"/>
    <col min="2052" max="2052" width="18.7109375" customWidth="1"/>
    <col min="2053" max="2053" width="16" customWidth="1"/>
    <col min="2054" max="2054" width="18" customWidth="1"/>
    <col min="2055" max="2055" width="17.85546875" customWidth="1"/>
    <col min="2305" max="2305" width="5.7109375" customWidth="1"/>
    <col min="2306" max="2306" width="13" customWidth="1"/>
    <col min="2307" max="2307" width="35.28515625" customWidth="1"/>
    <col min="2308" max="2308" width="18.7109375" customWidth="1"/>
    <col min="2309" max="2309" width="16" customWidth="1"/>
    <col min="2310" max="2310" width="18" customWidth="1"/>
    <col min="2311" max="2311" width="17.85546875" customWidth="1"/>
    <col min="2561" max="2561" width="5.7109375" customWidth="1"/>
    <col min="2562" max="2562" width="13" customWidth="1"/>
    <col min="2563" max="2563" width="35.28515625" customWidth="1"/>
    <col min="2564" max="2564" width="18.7109375" customWidth="1"/>
    <col min="2565" max="2565" width="16" customWidth="1"/>
    <col min="2566" max="2566" width="18" customWidth="1"/>
    <col min="2567" max="2567" width="17.85546875" customWidth="1"/>
    <col min="2817" max="2817" width="5.7109375" customWidth="1"/>
    <col min="2818" max="2818" width="13" customWidth="1"/>
    <col min="2819" max="2819" width="35.28515625" customWidth="1"/>
    <col min="2820" max="2820" width="18.7109375" customWidth="1"/>
    <col min="2821" max="2821" width="16" customWidth="1"/>
    <col min="2822" max="2822" width="18" customWidth="1"/>
    <col min="2823" max="2823" width="17.85546875" customWidth="1"/>
    <col min="3073" max="3073" width="5.7109375" customWidth="1"/>
    <col min="3074" max="3074" width="13" customWidth="1"/>
    <col min="3075" max="3075" width="35.28515625" customWidth="1"/>
    <col min="3076" max="3076" width="18.7109375" customWidth="1"/>
    <col min="3077" max="3077" width="16" customWidth="1"/>
    <col min="3078" max="3078" width="18" customWidth="1"/>
    <col min="3079" max="3079" width="17.85546875" customWidth="1"/>
    <col min="3329" max="3329" width="5.7109375" customWidth="1"/>
    <col min="3330" max="3330" width="13" customWidth="1"/>
    <col min="3331" max="3331" width="35.28515625" customWidth="1"/>
    <col min="3332" max="3332" width="18.7109375" customWidth="1"/>
    <col min="3333" max="3333" width="16" customWidth="1"/>
    <col min="3334" max="3334" width="18" customWidth="1"/>
    <col min="3335" max="3335" width="17.85546875" customWidth="1"/>
    <col min="3585" max="3585" width="5.7109375" customWidth="1"/>
    <col min="3586" max="3586" width="13" customWidth="1"/>
    <col min="3587" max="3587" width="35.28515625" customWidth="1"/>
    <col min="3588" max="3588" width="18.7109375" customWidth="1"/>
    <col min="3589" max="3589" width="16" customWidth="1"/>
    <col min="3590" max="3590" width="18" customWidth="1"/>
    <col min="3591" max="3591" width="17.85546875" customWidth="1"/>
    <col min="3841" max="3841" width="5.7109375" customWidth="1"/>
    <col min="3842" max="3842" width="13" customWidth="1"/>
    <col min="3843" max="3843" width="35.28515625" customWidth="1"/>
    <col min="3844" max="3844" width="18.7109375" customWidth="1"/>
    <col min="3845" max="3845" width="16" customWidth="1"/>
    <col min="3846" max="3846" width="18" customWidth="1"/>
    <col min="3847" max="3847" width="17.85546875" customWidth="1"/>
    <col min="4097" max="4097" width="5.7109375" customWidth="1"/>
    <col min="4098" max="4098" width="13" customWidth="1"/>
    <col min="4099" max="4099" width="35.28515625" customWidth="1"/>
    <col min="4100" max="4100" width="18.7109375" customWidth="1"/>
    <col min="4101" max="4101" width="16" customWidth="1"/>
    <col min="4102" max="4102" width="18" customWidth="1"/>
    <col min="4103" max="4103" width="17.85546875" customWidth="1"/>
    <col min="4353" max="4353" width="5.7109375" customWidth="1"/>
    <col min="4354" max="4354" width="13" customWidth="1"/>
    <col min="4355" max="4355" width="35.28515625" customWidth="1"/>
    <col min="4356" max="4356" width="18.7109375" customWidth="1"/>
    <col min="4357" max="4357" width="16" customWidth="1"/>
    <col min="4358" max="4358" width="18" customWidth="1"/>
    <col min="4359" max="4359" width="17.85546875" customWidth="1"/>
    <col min="4609" max="4609" width="5.7109375" customWidth="1"/>
    <col min="4610" max="4610" width="13" customWidth="1"/>
    <col min="4611" max="4611" width="35.28515625" customWidth="1"/>
    <col min="4612" max="4612" width="18.7109375" customWidth="1"/>
    <col min="4613" max="4613" width="16" customWidth="1"/>
    <col min="4614" max="4614" width="18" customWidth="1"/>
    <col min="4615" max="4615" width="17.85546875" customWidth="1"/>
    <col min="4865" max="4865" width="5.7109375" customWidth="1"/>
    <col min="4866" max="4866" width="13" customWidth="1"/>
    <col min="4867" max="4867" width="35.28515625" customWidth="1"/>
    <col min="4868" max="4868" width="18.7109375" customWidth="1"/>
    <col min="4869" max="4869" width="16" customWidth="1"/>
    <col min="4870" max="4870" width="18" customWidth="1"/>
    <col min="4871" max="4871" width="17.85546875" customWidth="1"/>
    <col min="5121" max="5121" width="5.7109375" customWidth="1"/>
    <col min="5122" max="5122" width="13" customWidth="1"/>
    <col min="5123" max="5123" width="35.28515625" customWidth="1"/>
    <col min="5124" max="5124" width="18.7109375" customWidth="1"/>
    <col min="5125" max="5125" width="16" customWidth="1"/>
    <col min="5126" max="5126" width="18" customWidth="1"/>
    <col min="5127" max="5127" width="17.85546875" customWidth="1"/>
    <col min="5377" max="5377" width="5.7109375" customWidth="1"/>
    <col min="5378" max="5378" width="13" customWidth="1"/>
    <col min="5379" max="5379" width="35.28515625" customWidth="1"/>
    <col min="5380" max="5380" width="18.7109375" customWidth="1"/>
    <col min="5381" max="5381" width="16" customWidth="1"/>
    <col min="5382" max="5382" width="18" customWidth="1"/>
    <col min="5383" max="5383" width="17.85546875" customWidth="1"/>
    <col min="5633" max="5633" width="5.7109375" customWidth="1"/>
    <col min="5634" max="5634" width="13" customWidth="1"/>
    <col min="5635" max="5635" width="35.28515625" customWidth="1"/>
    <col min="5636" max="5636" width="18.7109375" customWidth="1"/>
    <col min="5637" max="5637" width="16" customWidth="1"/>
    <col min="5638" max="5638" width="18" customWidth="1"/>
    <col min="5639" max="5639" width="17.85546875" customWidth="1"/>
    <col min="5889" max="5889" width="5.7109375" customWidth="1"/>
    <col min="5890" max="5890" width="13" customWidth="1"/>
    <col min="5891" max="5891" width="35.28515625" customWidth="1"/>
    <col min="5892" max="5892" width="18.7109375" customWidth="1"/>
    <col min="5893" max="5893" width="16" customWidth="1"/>
    <col min="5894" max="5894" width="18" customWidth="1"/>
    <col min="5895" max="5895" width="17.85546875" customWidth="1"/>
    <col min="6145" max="6145" width="5.7109375" customWidth="1"/>
    <col min="6146" max="6146" width="13" customWidth="1"/>
    <col min="6147" max="6147" width="35.28515625" customWidth="1"/>
    <col min="6148" max="6148" width="18.7109375" customWidth="1"/>
    <col min="6149" max="6149" width="16" customWidth="1"/>
    <col min="6150" max="6150" width="18" customWidth="1"/>
    <col min="6151" max="6151" width="17.85546875" customWidth="1"/>
    <col min="6401" max="6401" width="5.7109375" customWidth="1"/>
    <col min="6402" max="6402" width="13" customWidth="1"/>
    <col min="6403" max="6403" width="35.28515625" customWidth="1"/>
    <col min="6404" max="6404" width="18.7109375" customWidth="1"/>
    <col min="6405" max="6405" width="16" customWidth="1"/>
    <col min="6406" max="6406" width="18" customWidth="1"/>
    <col min="6407" max="6407" width="17.85546875" customWidth="1"/>
    <col min="6657" max="6657" width="5.7109375" customWidth="1"/>
    <col min="6658" max="6658" width="13" customWidth="1"/>
    <col min="6659" max="6659" width="35.28515625" customWidth="1"/>
    <col min="6660" max="6660" width="18.7109375" customWidth="1"/>
    <col min="6661" max="6661" width="16" customWidth="1"/>
    <col min="6662" max="6662" width="18" customWidth="1"/>
    <col min="6663" max="6663" width="17.85546875" customWidth="1"/>
    <col min="6913" max="6913" width="5.7109375" customWidth="1"/>
    <col min="6914" max="6914" width="13" customWidth="1"/>
    <col min="6915" max="6915" width="35.28515625" customWidth="1"/>
    <col min="6916" max="6916" width="18.7109375" customWidth="1"/>
    <col min="6917" max="6917" width="16" customWidth="1"/>
    <col min="6918" max="6918" width="18" customWidth="1"/>
    <col min="6919" max="6919" width="17.85546875" customWidth="1"/>
    <col min="7169" max="7169" width="5.7109375" customWidth="1"/>
    <col min="7170" max="7170" width="13" customWidth="1"/>
    <col min="7171" max="7171" width="35.28515625" customWidth="1"/>
    <col min="7172" max="7172" width="18.7109375" customWidth="1"/>
    <col min="7173" max="7173" width="16" customWidth="1"/>
    <col min="7174" max="7174" width="18" customWidth="1"/>
    <col min="7175" max="7175" width="17.85546875" customWidth="1"/>
    <col min="7425" max="7425" width="5.7109375" customWidth="1"/>
    <col min="7426" max="7426" width="13" customWidth="1"/>
    <col min="7427" max="7427" width="35.28515625" customWidth="1"/>
    <col min="7428" max="7428" width="18.7109375" customWidth="1"/>
    <col min="7429" max="7429" width="16" customWidth="1"/>
    <col min="7430" max="7430" width="18" customWidth="1"/>
    <col min="7431" max="7431" width="17.85546875" customWidth="1"/>
    <col min="7681" max="7681" width="5.7109375" customWidth="1"/>
    <col min="7682" max="7682" width="13" customWidth="1"/>
    <col min="7683" max="7683" width="35.28515625" customWidth="1"/>
    <col min="7684" max="7684" width="18.7109375" customWidth="1"/>
    <col min="7685" max="7685" width="16" customWidth="1"/>
    <col min="7686" max="7686" width="18" customWidth="1"/>
    <col min="7687" max="7687" width="17.85546875" customWidth="1"/>
    <col min="7937" max="7937" width="5.7109375" customWidth="1"/>
    <col min="7938" max="7938" width="13" customWidth="1"/>
    <col min="7939" max="7939" width="35.28515625" customWidth="1"/>
    <col min="7940" max="7940" width="18.7109375" customWidth="1"/>
    <col min="7941" max="7941" width="16" customWidth="1"/>
    <col min="7942" max="7942" width="18" customWidth="1"/>
    <col min="7943" max="7943" width="17.85546875" customWidth="1"/>
    <col min="8193" max="8193" width="5.7109375" customWidth="1"/>
    <col min="8194" max="8194" width="13" customWidth="1"/>
    <col min="8195" max="8195" width="35.28515625" customWidth="1"/>
    <col min="8196" max="8196" width="18.7109375" customWidth="1"/>
    <col min="8197" max="8197" width="16" customWidth="1"/>
    <col min="8198" max="8198" width="18" customWidth="1"/>
    <col min="8199" max="8199" width="17.85546875" customWidth="1"/>
    <col min="8449" max="8449" width="5.7109375" customWidth="1"/>
    <col min="8450" max="8450" width="13" customWidth="1"/>
    <col min="8451" max="8451" width="35.28515625" customWidth="1"/>
    <col min="8452" max="8452" width="18.7109375" customWidth="1"/>
    <col min="8453" max="8453" width="16" customWidth="1"/>
    <col min="8454" max="8454" width="18" customWidth="1"/>
    <col min="8455" max="8455" width="17.85546875" customWidth="1"/>
    <col min="8705" max="8705" width="5.7109375" customWidth="1"/>
    <col min="8706" max="8706" width="13" customWidth="1"/>
    <col min="8707" max="8707" width="35.28515625" customWidth="1"/>
    <col min="8708" max="8708" width="18.7109375" customWidth="1"/>
    <col min="8709" max="8709" width="16" customWidth="1"/>
    <col min="8710" max="8710" width="18" customWidth="1"/>
    <col min="8711" max="8711" width="17.85546875" customWidth="1"/>
    <col min="8961" max="8961" width="5.7109375" customWidth="1"/>
    <col min="8962" max="8962" width="13" customWidth="1"/>
    <col min="8963" max="8963" width="35.28515625" customWidth="1"/>
    <col min="8964" max="8964" width="18.7109375" customWidth="1"/>
    <col min="8965" max="8965" width="16" customWidth="1"/>
    <col min="8966" max="8966" width="18" customWidth="1"/>
    <col min="8967" max="8967" width="17.85546875" customWidth="1"/>
    <col min="9217" max="9217" width="5.7109375" customWidth="1"/>
    <col min="9218" max="9218" width="13" customWidth="1"/>
    <col min="9219" max="9219" width="35.28515625" customWidth="1"/>
    <col min="9220" max="9220" width="18.7109375" customWidth="1"/>
    <col min="9221" max="9221" width="16" customWidth="1"/>
    <col min="9222" max="9222" width="18" customWidth="1"/>
    <col min="9223" max="9223" width="17.85546875" customWidth="1"/>
    <col min="9473" max="9473" width="5.7109375" customWidth="1"/>
    <col min="9474" max="9474" width="13" customWidth="1"/>
    <col min="9475" max="9475" width="35.28515625" customWidth="1"/>
    <col min="9476" max="9476" width="18.7109375" customWidth="1"/>
    <col min="9477" max="9477" width="16" customWidth="1"/>
    <col min="9478" max="9478" width="18" customWidth="1"/>
    <col min="9479" max="9479" width="17.85546875" customWidth="1"/>
    <col min="9729" max="9729" width="5.7109375" customWidth="1"/>
    <col min="9730" max="9730" width="13" customWidth="1"/>
    <col min="9731" max="9731" width="35.28515625" customWidth="1"/>
    <col min="9732" max="9732" width="18.7109375" customWidth="1"/>
    <col min="9733" max="9733" width="16" customWidth="1"/>
    <col min="9734" max="9734" width="18" customWidth="1"/>
    <col min="9735" max="9735" width="17.85546875" customWidth="1"/>
    <col min="9985" max="9985" width="5.7109375" customWidth="1"/>
    <col min="9986" max="9986" width="13" customWidth="1"/>
    <col min="9987" max="9987" width="35.28515625" customWidth="1"/>
    <col min="9988" max="9988" width="18.7109375" customWidth="1"/>
    <col min="9989" max="9989" width="16" customWidth="1"/>
    <col min="9990" max="9990" width="18" customWidth="1"/>
    <col min="9991" max="9991" width="17.85546875" customWidth="1"/>
    <col min="10241" max="10241" width="5.7109375" customWidth="1"/>
    <col min="10242" max="10242" width="13" customWidth="1"/>
    <col min="10243" max="10243" width="35.28515625" customWidth="1"/>
    <col min="10244" max="10244" width="18.7109375" customWidth="1"/>
    <col min="10245" max="10245" width="16" customWidth="1"/>
    <col min="10246" max="10246" width="18" customWidth="1"/>
    <col min="10247" max="10247" width="17.85546875" customWidth="1"/>
    <col min="10497" max="10497" width="5.7109375" customWidth="1"/>
    <col min="10498" max="10498" width="13" customWidth="1"/>
    <col min="10499" max="10499" width="35.28515625" customWidth="1"/>
    <col min="10500" max="10500" width="18.7109375" customWidth="1"/>
    <col min="10501" max="10501" width="16" customWidth="1"/>
    <col min="10502" max="10502" width="18" customWidth="1"/>
    <col min="10503" max="10503" width="17.85546875" customWidth="1"/>
    <col min="10753" max="10753" width="5.7109375" customWidth="1"/>
    <col min="10754" max="10754" width="13" customWidth="1"/>
    <col min="10755" max="10755" width="35.28515625" customWidth="1"/>
    <col min="10756" max="10756" width="18.7109375" customWidth="1"/>
    <col min="10757" max="10757" width="16" customWidth="1"/>
    <col min="10758" max="10758" width="18" customWidth="1"/>
    <col min="10759" max="10759" width="17.85546875" customWidth="1"/>
    <col min="11009" max="11009" width="5.7109375" customWidth="1"/>
    <col min="11010" max="11010" width="13" customWidth="1"/>
    <col min="11011" max="11011" width="35.28515625" customWidth="1"/>
    <col min="11012" max="11012" width="18.7109375" customWidth="1"/>
    <col min="11013" max="11013" width="16" customWidth="1"/>
    <col min="11014" max="11014" width="18" customWidth="1"/>
    <col min="11015" max="11015" width="17.85546875" customWidth="1"/>
    <col min="11265" max="11265" width="5.7109375" customWidth="1"/>
    <col min="11266" max="11266" width="13" customWidth="1"/>
    <col min="11267" max="11267" width="35.28515625" customWidth="1"/>
    <col min="11268" max="11268" width="18.7109375" customWidth="1"/>
    <col min="11269" max="11269" width="16" customWidth="1"/>
    <col min="11270" max="11270" width="18" customWidth="1"/>
    <col min="11271" max="11271" width="17.85546875" customWidth="1"/>
    <col min="11521" max="11521" width="5.7109375" customWidth="1"/>
    <col min="11522" max="11522" width="13" customWidth="1"/>
    <col min="11523" max="11523" width="35.28515625" customWidth="1"/>
    <col min="11524" max="11524" width="18.7109375" customWidth="1"/>
    <col min="11525" max="11525" width="16" customWidth="1"/>
    <col min="11526" max="11526" width="18" customWidth="1"/>
    <col min="11527" max="11527" width="17.85546875" customWidth="1"/>
    <col min="11777" max="11777" width="5.7109375" customWidth="1"/>
    <col min="11778" max="11778" width="13" customWidth="1"/>
    <col min="11779" max="11779" width="35.28515625" customWidth="1"/>
    <col min="11780" max="11780" width="18.7109375" customWidth="1"/>
    <col min="11781" max="11781" width="16" customWidth="1"/>
    <col min="11782" max="11782" width="18" customWidth="1"/>
    <col min="11783" max="11783" width="17.85546875" customWidth="1"/>
    <col min="12033" max="12033" width="5.7109375" customWidth="1"/>
    <col min="12034" max="12034" width="13" customWidth="1"/>
    <col min="12035" max="12035" width="35.28515625" customWidth="1"/>
    <col min="12036" max="12036" width="18.7109375" customWidth="1"/>
    <col min="12037" max="12037" width="16" customWidth="1"/>
    <col min="12038" max="12038" width="18" customWidth="1"/>
    <col min="12039" max="12039" width="17.85546875" customWidth="1"/>
    <col min="12289" max="12289" width="5.7109375" customWidth="1"/>
    <col min="12290" max="12290" width="13" customWidth="1"/>
    <col min="12291" max="12291" width="35.28515625" customWidth="1"/>
    <col min="12292" max="12292" width="18.7109375" customWidth="1"/>
    <col min="12293" max="12293" width="16" customWidth="1"/>
    <col min="12294" max="12294" width="18" customWidth="1"/>
    <col min="12295" max="12295" width="17.85546875" customWidth="1"/>
    <col min="12545" max="12545" width="5.7109375" customWidth="1"/>
    <col min="12546" max="12546" width="13" customWidth="1"/>
    <col min="12547" max="12547" width="35.28515625" customWidth="1"/>
    <col min="12548" max="12548" width="18.7109375" customWidth="1"/>
    <col min="12549" max="12549" width="16" customWidth="1"/>
    <col min="12550" max="12550" width="18" customWidth="1"/>
    <col min="12551" max="12551" width="17.85546875" customWidth="1"/>
    <col min="12801" max="12801" width="5.7109375" customWidth="1"/>
    <col min="12802" max="12802" width="13" customWidth="1"/>
    <col min="12803" max="12803" width="35.28515625" customWidth="1"/>
    <col min="12804" max="12804" width="18.7109375" customWidth="1"/>
    <col min="12805" max="12805" width="16" customWidth="1"/>
    <col min="12806" max="12806" width="18" customWidth="1"/>
    <col min="12807" max="12807" width="17.85546875" customWidth="1"/>
    <col min="13057" max="13057" width="5.7109375" customWidth="1"/>
    <col min="13058" max="13058" width="13" customWidth="1"/>
    <col min="13059" max="13059" width="35.28515625" customWidth="1"/>
    <col min="13060" max="13060" width="18.7109375" customWidth="1"/>
    <col min="13061" max="13061" width="16" customWidth="1"/>
    <col min="13062" max="13062" width="18" customWidth="1"/>
    <col min="13063" max="13063" width="17.85546875" customWidth="1"/>
    <col min="13313" max="13313" width="5.7109375" customWidth="1"/>
    <col min="13314" max="13314" width="13" customWidth="1"/>
    <col min="13315" max="13315" width="35.28515625" customWidth="1"/>
    <col min="13316" max="13316" width="18.7109375" customWidth="1"/>
    <col min="13317" max="13317" width="16" customWidth="1"/>
    <col min="13318" max="13318" width="18" customWidth="1"/>
    <col min="13319" max="13319" width="17.85546875" customWidth="1"/>
    <col min="13569" max="13569" width="5.7109375" customWidth="1"/>
    <col min="13570" max="13570" width="13" customWidth="1"/>
    <col min="13571" max="13571" width="35.28515625" customWidth="1"/>
    <col min="13572" max="13572" width="18.7109375" customWidth="1"/>
    <col min="13573" max="13573" width="16" customWidth="1"/>
    <col min="13574" max="13574" width="18" customWidth="1"/>
    <col min="13575" max="13575" width="17.85546875" customWidth="1"/>
    <col min="13825" max="13825" width="5.7109375" customWidth="1"/>
    <col min="13826" max="13826" width="13" customWidth="1"/>
    <col min="13827" max="13827" width="35.28515625" customWidth="1"/>
    <col min="13828" max="13828" width="18.7109375" customWidth="1"/>
    <col min="13829" max="13829" width="16" customWidth="1"/>
    <col min="13830" max="13830" width="18" customWidth="1"/>
    <col min="13831" max="13831" width="17.85546875" customWidth="1"/>
    <col min="14081" max="14081" width="5.7109375" customWidth="1"/>
    <col min="14082" max="14082" width="13" customWidth="1"/>
    <col min="14083" max="14083" width="35.28515625" customWidth="1"/>
    <col min="14084" max="14084" width="18.7109375" customWidth="1"/>
    <col min="14085" max="14085" width="16" customWidth="1"/>
    <col min="14086" max="14086" width="18" customWidth="1"/>
    <col min="14087" max="14087" width="17.85546875" customWidth="1"/>
    <col min="14337" max="14337" width="5.7109375" customWidth="1"/>
    <col min="14338" max="14338" width="13" customWidth="1"/>
    <col min="14339" max="14339" width="35.28515625" customWidth="1"/>
    <col min="14340" max="14340" width="18.7109375" customWidth="1"/>
    <col min="14341" max="14341" width="16" customWidth="1"/>
    <col min="14342" max="14342" width="18" customWidth="1"/>
    <col min="14343" max="14343" width="17.85546875" customWidth="1"/>
    <col min="14593" max="14593" width="5.7109375" customWidth="1"/>
    <col min="14594" max="14594" width="13" customWidth="1"/>
    <col min="14595" max="14595" width="35.28515625" customWidth="1"/>
    <col min="14596" max="14596" width="18.7109375" customWidth="1"/>
    <col min="14597" max="14597" width="16" customWidth="1"/>
    <col min="14598" max="14598" width="18" customWidth="1"/>
    <col min="14599" max="14599" width="17.85546875" customWidth="1"/>
    <col min="14849" max="14849" width="5.7109375" customWidth="1"/>
    <col min="14850" max="14850" width="13" customWidth="1"/>
    <col min="14851" max="14851" width="35.28515625" customWidth="1"/>
    <col min="14852" max="14852" width="18.7109375" customWidth="1"/>
    <col min="14853" max="14853" width="16" customWidth="1"/>
    <col min="14854" max="14854" width="18" customWidth="1"/>
    <col min="14855" max="14855" width="17.85546875" customWidth="1"/>
    <col min="15105" max="15105" width="5.7109375" customWidth="1"/>
    <col min="15106" max="15106" width="13" customWidth="1"/>
    <col min="15107" max="15107" width="35.28515625" customWidth="1"/>
    <col min="15108" max="15108" width="18.7109375" customWidth="1"/>
    <col min="15109" max="15109" width="16" customWidth="1"/>
    <col min="15110" max="15110" width="18" customWidth="1"/>
    <col min="15111" max="15111" width="17.85546875" customWidth="1"/>
    <col min="15361" max="15361" width="5.7109375" customWidth="1"/>
    <col min="15362" max="15362" width="13" customWidth="1"/>
    <col min="15363" max="15363" width="35.28515625" customWidth="1"/>
    <col min="15364" max="15364" width="18.7109375" customWidth="1"/>
    <col min="15365" max="15365" width="16" customWidth="1"/>
    <col min="15366" max="15366" width="18" customWidth="1"/>
    <col min="15367" max="15367" width="17.85546875" customWidth="1"/>
    <col min="15617" max="15617" width="5.7109375" customWidth="1"/>
    <col min="15618" max="15618" width="13" customWidth="1"/>
    <col min="15619" max="15619" width="35.28515625" customWidth="1"/>
    <col min="15620" max="15620" width="18.7109375" customWidth="1"/>
    <col min="15621" max="15621" width="16" customWidth="1"/>
    <col min="15622" max="15622" width="18" customWidth="1"/>
    <col min="15623" max="15623" width="17.85546875" customWidth="1"/>
    <col min="15873" max="15873" width="5.7109375" customWidth="1"/>
    <col min="15874" max="15874" width="13" customWidth="1"/>
    <col min="15875" max="15875" width="35.28515625" customWidth="1"/>
    <col min="15876" max="15876" width="18.7109375" customWidth="1"/>
    <col min="15877" max="15877" width="16" customWidth="1"/>
    <col min="15878" max="15878" width="18" customWidth="1"/>
    <col min="15879" max="15879" width="17.85546875" customWidth="1"/>
    <col min="16129" max="16129" width="5.7109375" customWidth="1"/>
    <col min="16130" max="16130" width="13" customWidth="1"/>
    <col min="16131" max="16131" width="35.28515625" customWidth="1"/>
    <col min="16132" max="16132" width="18.7109375" customWidth="1"/>
    <col min="16133" max="16133" width="16" customWidth="1"/>
    <col min="16134" max="16134" width="18" customWidth="1"/>
    <col min="16135" max="16135" width="17.85546875" customWidth="1"/>
  </cols>
  <sheetData>
    <row r="3" spans="2:7" ht="15.75" x14ac:dyDescent="0.25">
      <c r="B3" s="1"/>
      <c r="C3" s="1"/>
      <c r="F3" s="4" t="s">
        <v>48</v>
      </c>
      <c r="G3" s="47"/>
    </row>
    <row r="4" spans="2:7" ht="15.75" x14ac:dyDescent="0.25">
      <c r="F4" s="4" t="s">
        <v>96</v>
      </c>
      <c r="G4" s="47"/>
    </row>
    <row r="5" spans="2:7" ht="15.75" x14ac:dyDescent="0.25">
      <c r="F5" s="4"/>
      <c r="G5" s="47"/>
    </row>
    <row r="6" spans="2:7" ht="15.75" x14ac:dyDescent="0.25">
      <c r="C6" s="1"/>
      <c r="F6" s="3" t="s">
        <v>819</v>
      </c>
      <c r="G6" s="47"/>
    </row>
    <row r="7" spans="2:7" ht="15.75" x14ac:dyDescent="0.25">
      <c r="F7" s="4" t="s">
        <v>1022</v>
      </c>
      <c r="G7" s="47"/>
    </row>
    <row r="8" spans="2:7" ht="15.75" x14ac:dyDescent="0.25">
      <c r="F8" s="4" t="s">
        <v>50</v>
      </c>
      <c r="G8" s="47"/>
    </row>
    <row r="9" spans="2:7" x14ac:dyDescent="0.2">
      <c r="F9" s="2"/>
    </row>
    <row r="10" spans="2:7" x14ac:dyDescent="0.2">
      <c r="E10" s="2"/>
    </row>
    <row r="12" spans="2:7" ht="18.75" x14ac:dyDescent="0.3">
      <c r="B12" s="74"/>
      <c r="C12" s="434" t="s">
        <v>650</v>
      </c>
      <c r="D12" s="434"/>
      <c r="E12" s="434"/>
      <c r="F12" s="47"/>
    </row>
    <row r="13" spans="2:7" ht="18.75" x14ac:dyDescent="0.3">
      <c r="B13" s="74"/>
      <c r="C13" s="434" t="s">
        <v>1023</v>
      </c>
      <c r="D13" s="434"/>
      <c r="E13" s="434"/>
      <c r="F13" s="47"/>
    </row>
    <row r="14" spans="2:7" ht="23.25" customHeight="1" x14ac:dyDescent="0.3">
      <c r="B14" s="74"/>
      <c r="C14" s="434" t="s">
        <v>168</v>
      </c>
      <c r="D14" s="434"/>
      <c r="E14" s="434"/>
      <c r="F14" s="47"/>
    </row>
    <row r="15" spans="2:7" ht="27.75" customHeight="1" x14ac:dyDescent="0.25">
      <c r="B15" s="23"/>
      <c r="C15" s="24"/>
      <c r="D15" s="24"/>
      <c r="E15" s="24"/>
      <c r="F15" s="9"/>
    </row>
    <row r="16" spans="2:7" ht="15" x14ac:dyDescent="0.25">
      <c r="D16" s="594" t="s">
        <v>1024</v>
      </c>
      <c r="E16" s="594"/>
      <c r="F16" s="594"/>
      <c r="G16" s="594"/>
    </row>
    <row r="17" spans="2:7" ht="45" customHeight="1" x14ac:dyDescent="0.2">
      <c r="B17" s="30" t="s">
        <v>51</v>
      </c>
      <c r="C17" s="30" t="s">
        <v>52</v>
      </c>
      <c r="D17" s="33" t="s">
        <v>109</v>
      </c>
      <c r="E17" s="33" t="s">
        <v>398</v>
      </c>
      <c r="F17" s="39" t="s">
        <v>158</v>
      </c>
      <c r="G17" s="39" t="s">
        <v>399</v>
      </c>
    </row>
    <row r="18" spans="2:7" ht="20.25" customHeight="1" x14ac:dyDescent="0.2">
      <c r="B18" s="595" t="s">
        <v>675</v>
      </c>
      <c r="C18" s="596"/>
      <c r="D18" s="596"/>
      <c r="E18" s="596"/>
      <c r="F18" s="596"/>
      <c r="G18" s="597"/>
    </row>
    <row r="19" spans="2:7" ht="20.25" customHeight="1" x14ac:dyDescent="0.2">
      <c r="B19" s="598" t="s">
        <v>676</v>
      </c>
      <c r="C19" s="599"/>
      <c r="D19" s="599"/>
      <c r="E19" s="599"/>
      <c r="F19" s="599"/>
      <c r="G19" s="600"/>
    </row>
    <row r="20" spans="2:7" ht="20.25" customHeight="1" x14ac:dyDescent="0.2">
      <c r="B20" s="80" t="s">
        <v>169</v>
      </c>
      <c r="C20" s="601" t="s">
        <v>170</v>
      </c>
      <c r="D20" s="602"/>
      <c r="E20" s="602"/>
      <c r="F20" s="602"/>
      <c r="G20" s="603"/>
    </row>
    <row r="21" spans="2:7" ht="30.75" customHeight="1" x14ac:dyDescent="0.25">
      <c r="B21" s="81" t="s">
        <v>171</v>
      </c>
      <c r="C21" s="82" t="s">
        <v>172</v>
      </c>
      <c r="D21" s="83"/>
      <c r="E21" s="84"/>
      <c r="F21" s="85"/>
      <c r="G21" s="85"/>
    </row>
    <row r="22" spans="2:7" ht="18" customHeight="1" x14ac:dyDescent="0.2">
      <c r="B22" s="86" t="s">
        <v>173</v>
      </c>
      <c r="C22" s="86" t="s">
        <v>174</v>
      </c>
      <c r="D22" s="433" t="s">
        <v>131</v>
      </c>
      <c r="E22" s="70">
        <v>3.43</v>
      </c>
      <c r="F22" s="70">
        <v>3.68</v>
      </c>
      <c r="G22" s="70">
        <f>E22+F22</f>
        <v>7.11</v>
      </c>
    </row>
    <row r="23" spans="2:7" ht="22.5" customHeight="1" x14ac:dyDescent="0.2">
      <c r="B23" s="87" t="s">
        <v>175</v>
      </c>
      <c r="C23" s="87" t="s">
        <v>176</v>
      </c>
      <c r="D23" s="88" t="s">
        <v>131</v>
      </c>
      <c r="E23" s="70">
        <v>4.99</v>
      </c>
      <c r="F23" s="70">
        <v>6.58</v>
      </c>
      <c r="G23" s="70">
        <f>E23+F23</f>
        <v>11.57</v>
      </c>
    </row>
    <row r="24" spans="2:7" ht="21.75" customHeight="1" x14ac:dyDescent="0.2">
      <c r="B24" s="89" t="s">
        <v>125</v>
      </c>
      <c r="C24" s="601" t="s">
        <v>177</v>
      </c>
      <c r="D24" s="602"/>
      <c r="E24" s="602"/>
      <c r="F24" s="602"/>
      <c r="G24" s="603"/>
    </row>
    <row r="25" spans="2:7" ht="31.5" customHeight="1" x14ac:dyDescent="0.2">
      <c r="B25" s="86" t="s">
        <v>178</v>
      </c>
      <c r="C25" s="86" t="s">
        <v>179</v>
      </c>
      <c r="D25" s="433" t="s">
        <v>131</v>
      </c>
      <c r="E25" s="70">
        <v>4.99</v>
      </c>
      <c r="F25" s="70">
        <v>3.62</v>
      </c>
      <c r="G25" s="70">
        <f>E25+F25</f>
        <v>8.61</v>
      </c>
    </row>
    <row r="26" spans="2:7" ht="25.5" hidden="1" customHeight="1" x14ac:dyDescent="0.2">
      <c r="B26" s="590" t="s">
        <v>180</v>
      </c>
      <c r="C26" s="590" t="s">
        <v>181</v>
      </c>
      <c r="D26" s="592" t="s">
        <v>131</v>
      </c>
      <c r="E26" s="90"/>
      <c r="F26" s="90"/>
      <c r="G26" s="90"/>
    </row>
    <row r="27" spans="2:7" ht="40.5" hidden="1" customHeight="1" x14ac:dyDescent="0.2">
      <c r="B27" s="591"/>
      <c r="C27" s="591"/>
      <c r="D27" s="593"/>
      <c r="E27" s="91">
        <v>17550</v>
      </c>
      <c r="F27" s="91">
        <v>3840</v>
      </c>
      <c r="G27" s="91">
        <f>E27+F27</f>
        <v>21390</v>
      </c>
    </row>
    <row r="28" spans="2:7" ht="20.25" hidden="1" customHeight="1" x14ac:dyDescent="0.2">
      <c r="B28" s="92" t="s">
        <v>182</v>
      </c>
      <c r="C28" s="92" t="s">
        <v>183</v>
      </c>
      <c r="D28" s="88" t="s">
        <v>131</v>
      </c>
      <c r="E28" s="25">
        <v>30700</v>
      </c>
      <c r="F28" s="25">
        <v>9830</v>
      </c>
      <c r="G28" s="25">
        <f>E28+F28</f>
        <v>40530</v>
      </c>
    </row>
    <row r="29" spans="2:7" ht="35.25" hidden="1" customHeight="1" x14ac:dyDescent="0.2">
      <c r="B29" s="93" t="s">
        <v>184</v>
      </c>
      <c r="C29" s="93" t="s">
        <v>185</v>
      </c>
      <c r="D29" s="88" t="s">
        <v>131</v>
      </c>
      <c r="E29" s="25">
        <v>43850</v>
      </c>
      <c r="F29" s="25">
        <v>10860</v>
      </c>
      <c r="G29" s="25">
        <f>E29+F29</f>
        <v>54710</v>
      </c>
    </row>
    <row r="30" spans="2:7" ht="24" customHeight="1" x14ac:dyDescent="0.2">
      <c r="B30" s="94" t="s">
        <v>186</v>
      </c>
      <c r="C30" s="601" t="s">
        <v>187</v>
      </c>
      <c r="D30" s="602"/>
      <c r="E30" s="602"/>
      <c r="F30" s="602"/>
      <c r="G30" s="603"/>
    </row>
    <row r="31" spans="2:7" ht="31.5" customHeight="1" x14ac:dyDescent="0.2">
      <c r="B31" s="87" t="s">
        <v>188</v>
      </c>
      <c r="C31" s="87" t="s">
        <v>189</v>
      </c>
      <c r="D31" s="69"/>
      <c r="E31" s="432"/>
      <c r="F31" s="432"/>
      <c r="G31" s="432"/>
    </row>
    <row r="32" spans="2:7" ht="24" customHeight="1" x14ac:dyDescent="0.2">
      <c r="B32" s="86" t="s">
        <v>190</v>
      </c>
      <c r="C32" s="86" t="s">
        <v>174</v>
      </c>
      <c r="D32" s="433" t="s">
        <v>131</v>
      </c>
      <c r="E32" s="70">
        <v>3.43</v>
      </c>
      <c r="F32" s="70">
        <v>2.93</v>
      </c>
      <c r="G32" s="70">
        <f>E32+F32</f>
        <v>6.36</v>
      </c>
    </row>
    <row r="33" spans="2:7" ht="18" customHeight="1" x14ac:dyDescent="0.2">
      <c r="B33" s="86" t="s">
        <v>191</v>
      </c>
      <c r="C33" s="86" t="s">
        <v>176</v>
      </c>
      <c r="D33" s="433" t="s">
        <v>131</v>
      </c>
      <c r="E33" s="70">
        <v>4.99</v>
      </c>
      <c r="F33" s="70">
        <v>5.83</v>
      </c>
      <c r="G33" s="70">
        <f>E33+F33</f>
        <v>10.82</v>
      </c>
    </row>
    <row r="34" spans="2:7" ht="39" customHeight="1" x14ac:dyDescent="0.2">
      <c r="B34" s="87" t="s">
        <v>192</v>
      </c>
      <c r="C34" s="95" t="s">
        <v>193</v>
      </c>
      <c r="D34" s="96"/>
      <c r="E34" s="432"/>
      <c r="F34" s="432"/>
      <c r="G34" s="432"/>
    </row>
    <row r="35" spans="2:7" ht="24.75" customHeight="1" x14ac:dyDescent="0.2">
      <c r="B35" s="86" t="s">
        <v>194</v>
      </c>
      <c r="C35" s="86" t="s">
        <v>174</v>
      </c>
      <c r="D35" s="433" t="s">
        <v>131</v>
      </c>
      <c r="E35" s="70">
        <v>3.43</v>
      </c>
      <c r="F35" s="70">
        <v>2.2599999999999998</v>
      </c>
      <c r="G35" s="70">
        <f>E35+F35</f>
        <v>5.6899999999999995</v>
      </c>
    </row>
    <row r="36" spans="2:7" ht="19.5" customHeight="1" x14ac:dyDescent="0.2">
      <c r="B36" s="86" t="s">
        <v>195</v>
      </c>
      <c r="C36" s="86" t="s">
        <v>176</v>
      </c>
      <c r="D36" s="433" t="s">
        <v>131</v>
      </c>
      <c r="E36" s="70">
        <v>4.99</v>
      </c>
      <c r="F36" s="70">
        <v>4.4800000000000004</v>
      </c>
      <c r="G36" s="70">
        <f>E36+F36</f>
        <v>9.4700000000000006</v>
      </c>
    </row>
    <row r="37" spans="2:7" ht="21" customHeight="1" x14ac:dyDescent="0.2">
      <c r="B37" s="87" t="s">
        <v>196</v>
      </c>
      <c r="C37" s="95" t="s">
        <v>197</v>
      </c>
      <c r="D37" s="69"/>
      <c r="E37" s="432"/>
      <c r="F37" s="432"/>
      <c r="G37" s="432"/>
    </row>
    <row r="38" spans="2:7" ht="21" customHeight="1" x14ac:dyDescent="0.2">
      <c r="B38" s="86" t="s">
        <v>198</v>
      </c>
      <c r="C38" s="86" t="s">
        <v>174</v>
      </c>
      <c r="D38" s="433" t="s">
        <v>131</v>
      </c>
      <c r="E38" s="70">
        <v>3.43</v>
      </c>
      <c r="F38" s="70">
        <v>2.2599999999999998</v>
      </c>
      <c r="G38" s="70">
        <f t="shared" ref="G38:G45" si="0">E38+F38</f>
        <v>5.6899999999999995</v>
      </c>
    </row>
    <row r="39" spans="2:7" ht="18.75" customHeight="1" x14ac:dyDescent="0.2">
      <c r="B39" s="86" t="s">
        <v>199</v>
      </c>
      <c r="C39" s="86" t="s">
        <v>176</v>
      </c>
      <c r="D39" s="433" t="s">
        <v>131</v>
      </c>
      <c r="E39" s="70">
        <v>4.99</v>
      </c>
      <c r="F39" s="70">
        <v>4.4800000000000004</v>
      </c>
      <c r="G39" s="70">
        <f t="shared" si="0"/>
        <v>9.4700000000000006</v>
      </c>
    </row>
    <row r="40" spans="2:7" ht="36" customHeight="1" x14ac:dyDescent="0.2">
      <c r="B40" s="86" t="s">
        <v>200</v>
      </c>
      <c r="C40" s="86" t="s">
        <v>201</v>
      </c>
      <c r="D40" s="433" t="s">
        <v>131</v>
      </c>
      <c r="E40" s="70">
        <v>3.43</v>
      </c>
      <c r="F40" s="70">
        <v>1.01</v>
      </c>
      <c r="G40" s="70">
        <f t="shared" si="0"/>
        <v>4.4400000000000004</v>
      </c>
    </row>
    <row r="41" spans="2:7" ht="22.5" customHeight="1" x14ac:dyDescent="0.2">
      <c r="B41" s="86" t="s">
        <v>202</v>
      </c>
      <c r="C41" s="86" t="s">
        <v>203</v>
      </c>
      <c r="D41" s="433" t="s">
        <v>131</v>
      </c>
      <c r="E41" s="97">
        <v>3.43</v>
      </c>
      <c r="F41" s="97">
        <v>1.01</v>
      </c>
      <c r="G41" s="97">
        <f t="shared" si="0"/>
        <v>4.4400000000000004</v>
      </c>
    </row>
    <row r="42" spans="2:7" ht="21.75" customHeight="1" x14ac:dyDescent="0.2">
      <c r="B42" s="86" t="s">
        <v>204</v>
      </c>
      <c r="C42" s="86" t="s">
        <v>205</v>
      </c>
      <c r="D42" s="433" t="s">
        <v>131</v>
      </c>
      <c r="E42" s="70">
        <v>3.43</v>
      </c>
      <c r="F42" s="70">
        <v>1.51</v>
      </c>
      <c r="G42" s="70">
        <f t="shared" si="0"/>
        <v>4.9400000000000004</v>
      </c>
    </row>
    <row r="43" spans="2:7" ht="30.75" customHeight="1" x14ac:dyDescent="0.2">
      <c r="B43" s="86" t="s">
        <v>206</v>
      </c>
      <c r="C43" s="86" t="s">
        <v>207</v>
      </c>
      <c r="D43" s="433" t="s">
        <v>131</v>
      </c>
      <c r="E43" s="98">
        <v>4.99</v>
      </c>
      <c r="F43" s="98">
        <v>4.4800000000000004</v>
      </c>
      <c r="G43" s="70">
        <f t="shared" si="0"/>
        <v>9.4700000000000006</v>
      </c>
    </row>
    <row r="44" spans="2:7" ht="21.75" customHeight="1" x14ac:dyDescent="0.2">
      <c r="B44" s="86" t="s">
        <v>208</v>
      </c>
      <c r="C44" s="86" t="s">
        <v>209</v>
      </c>
      <c r="D44" s="433" t="s">
        <v>131</v>
      </c>
      <c r="E44" s="70">
        <v>4.99</v>
      </c>
      <c r="F44" s="70">
        <v>2.93</v>
      </c>
      <c r="G44" s="70">
        <f t="shared" si="0"/>
        <v>7.92</v>
      </c>
    </row>
    <row r="45" spans="2:7" ht="22.5" customHeight="1" x14ac:dyDescent="0.2">
      <c r="B45" s="87" t="s">
        <v>210</v>
      </c>
      <c r="C45" s="87" t="s">
        <v>211</v>
      </c>
      <c r="D45" s="88" t="s">
        <v>131</v>
      </c>
      <c r="E45" s="70">
        <v>3.43</v>
      </c>
      <c r="F45" s="70">
        <v>2.93</v>
      </c>
      <c r="G45" s="70">
        <f t="shared" si="0"/>
        <v>6.36</v>
      </c>
    </row>
    <row r="46" spans="2:7" ht="23.25" customHeight="1" x14ac:dyDescent="0.2">
      <c r="B46" s="595" t="s">
        <v>677</v>
      </c>
      <c r="C46" s="596"/>
      <c r="D46" s="596"/>
      <c r="E46" s="596"/>
      <c r="F46" s="596"/>
      <c r="G46" s="597"/>
    </row>
    <row r="47" spans="2:7" ht="24.75" customHeight="1" x14ac:dyDescent="0.2">
      <c r="B47" s="598" t="s">
        <v>678</v>
      </c>
      <c r="C47" s="599"/>
      <c r="D47" s="599"/>
      <c r="E47" s="599"/>
      <c r="F47" s="599"/>
      <c r="G47" s="600"/>
    </row>
    <row r="48" spans="2:7" ht="18.75" customHeight="1" x14ac:dyDescent="0.2">
      <c r="B48" s="80" t="s">
        <v>169</v>
      </c>
      <c r="C48" s="601" t="s">
        <v>170</v>
      </c>
      <c r="D48" s="602"/>
      <c r="E48" s="602"/>
      <c r="F48" s="602"/>
      <c r="G48" s="603"/>
    </row>
    <row r="49" spans="2:7" ht="31.5" x14ac:dyDescent="0.2">
      <c r="B49" s="87" t="s">
        <v>171</v>
      </c>
      <c r="C49" s="87" t="s">
        <v>172</v>
      </c>
      <c r="D49" s="99"/>
      <c r="E49" s="99"/>
      <c r="F49" s="99"/>
      <c r="G49" s="99"/>
    </row>
    <row r="50" spans="2:7" ht="15.75" x14ac:dyDescent="0.2">
      <c r="B50" s="86" t="s">
        <v>173</v>
      </c>
      <c r="C50" s="86" t="s">
        <v>174</v>
      </c>
      <c r="D50" s="433" t="s">
        <v>131</v>
      </c>
      <c r="E50" s="70">
        <v>3.43</v>
      </c>
      <c r="F50" s="70">
        <v>0.04</v>
      </c>
      <c r="G50" s="70">
        <f>E50+F50</f>
        <v>3.47</v>
      </c>
    </row>
    <row r="51" spans="2:7" ht="15.75" x14ac:dyDescent="0.2">
      <c r="B51" s="86" t="s">
        <v>175</v>
      </c>
      <c r="C51" s="86" t="s">
        <v>176</v>
      </c>
      <c r="D51" s="433" t="s">
        <v>131</v>
      </c>
      <c r="E51" s="100">
        <v>4.99</v>
      </c>
      <c r="F51" s="100">
        <v>0.04</v>
      </c>
      <c r="G51" s="100">
        <f>E51+F51</f>
        <v>5.03</v>
      </c>
    </row>
    <row r="52" spans="2:7" ht="47.25" x14ac:dyDescent="0.2">
      <c r="B52" s="87" t="s">
        <v>125</v>
      </c>
      <c r="C52" s="87" t="s">
        <v>177</v>
      </c>
      <c r="D52" s="101"/>
      <c r="E52" s="432"/>
      <c r="F52" s="432"/>
      <c r="G52" s="432"/>
    </row>
    <row r="53" spans="2:7" ht="31.5" x14ac:dyDescent="0.2">
      <c r="B53" s="86" t="s">
        <v>178</v>
      </c>
      <c r="C53" s="86" t="s">
        <v>212</v>
      </c>
      <c r="D53" s="433" t="s">
        <v>131</v>
      </c>
      <c r="E53" s="70">
        <v>4.99</v>
      </c>
      <c r="F53" s="70">
        <v>0.04</v>
      </c>
      <c r="G53" s="70">
        <f>E53+F53</f>
        <v>5.03</v>
      </c>
    </row>
    <row r="54" spans="2:7" ht="15.75" customHeight="1" x14ac:dyDescent="0.2">
      <c r="B54" s="94" t="s">
        <v>186</v>
      </c>
      <c r="C54" s="601" t="s">
        <v>187</v>
      </c>
      <c r="D54" s="602"/>
      <c r="E54" s="602"/>
      <c r="F54" s="602"/>
      <c r="G54" s="603"/>
    </row>
    <row r="55" spans="2:7" ht="31.5" x14ac:dyDescent="0.2">
      <c r="B55" s="87" t="s">
        <v>188</v>
      </c>
      <c r="C55" s="87" t="s">
        <v>189</v>
      </c>
      <c r="D55" s="69"/>
      <c r="E55" s="432"/>
      <c r="F55" s="432"/>
      <c r="G55" s="432"/>
    </row>
    <row r="56" spans="2:7" ht="15.75" x14ac:dyDescent="0.2">
      <c r="B56" s="86" t="s">
        <v>190</v>
      </c>
      <c r="C56" s="86" t="s">
        <v>174</v>
      </c>
      <c r="D56" s="433" t="s">
        <v>131</v>
      </c>
      <c r="E56" s="68">
        <v>3.43</v>
      </c>
      <c r="F56" s="68">
        <v>0.04</v>
      </c>
      <c r="G56" s="68">
        <f>E56+F56</f>
        <v>3.47</v>
      </c>
    </row>
    <row r="57" spans="2:7" ht="15.75" x14ac:dyDescent="0.2">
      <c r="B57" s="86" t="s">
        <v>191</v>
      </c>
      <c r="C57" s="86" t="s">
        <v>176</v>
      </c>
      <c r="D57" s="433" t="s">
        <v>131</v>
      </c>
      <c r="E57" s="68">
        <v>4.99</v>
      </c>
      <c r="F57" s="432">
        <v>0.04</v>
      </c>
      <c r="G57" s="68">
        <f>E57+F57</f>
        <v>5.03</v>
      </c>
    </row>
    <row r="58" spans="2:7" ht="31.5" x14ac:dyDescent="0.2">
      <c r="B58" s="87" t="s">
        <v>192</v>
      </c>
      <c r="C58" s="95" t="s">
        <v>193</v>
      </c>
      <c r="D58" s="96"/>
      <c r="E58" s="432"/>
      <c r="F58" s="432"/>
      <c r="G58" s="432"/>
    </row>
    <row r="59" spans="2:7" ht="15.75" x14ac:dyDescent="0.2">
      <c r="B59" s="86" t="s">
        <v>194</v>
      </c>
      <c r="C59" s="86" t="s">
        <v>174</v>
      </c>
      <c r="D59" s="433" t="s">
        <v>131</v>
      </c>
      <c r="E59" s="68">
        <v>3.43</v>
      </c>
      <c r="F59" s="68">
        <v>0.04</v>
      </c>
      <c r="G59" s="68">
        <f>E59+F59</f>
        <v>3.47</v>
      </c>
    </row>
    <row r="60" spans="2:7" ht="15.75" x14ac:dyDescent="0.2">
      <c r="B60" s="87" t="s">
        <v>195</v>
      </c>
      <c r="C60" s="87" t="s">
        <v>176</v>
      </c>
      <c r="D60" s="88" t="s">
        <v>131</v>
      </c>
      <c r="E60" s="68">
        <v>4.99</v>
      </c>
      <c r="F60" s="432">
        <v>0.04</v>
      </c>
      <c r="G60" s="68">
        <f>E60+F60</f>
        <v>5.03</v>
      </c>
    </row>
    <row r="61" spans="2:7" ht="15.75" x14ac:dyDescent="0.2">
      <c r="B61" s="102" t="s">
        <v>196</v>
      </c>
      <c r="C61" s="103" t="s">
        <v>197</v>
      </c>
      <c r="D61" s="104"/>
      <c r="E61" s="432"/>
      <c r="F61" s="432"/>
      <c r="G61" s="432"/>
    </row>
    <row r="62" spans="2:7" ht="15.75" x14ac:dyDescent="0.2">
      <c r="B62" s="86" t="s">
        <v>198</v>
      </c>
      <c r="C62" s="86" t="s">
        <v>174</v>
      </c>
      <c r="D62" s="433" t="s">
        <v>131</v>
      </c>
      <c r="E62" s="68">
        <v>3.43</v>
      </c>
      <c r="F62" s="68">
        <v>0.04</v>
      </c>
      <c r="G62" s="68">
        <f>E62+F62</f>
        <v>3.47</v>
      </c>
    </row>
    <row r="63" spans="2:7" ht="15.75" x14ac:dyDescent="0.2">
      <c r="B63" s="86" t="s">
        <v>199</v>
      </c>
      <c r="C63" s="86" t="s">
        <v>176</v>
      </c>
      <c r="D63" s="433" t="s">
        <v>131</v>
      </c>
      <c r="E63" s="68">
        <v>4.99</v>
      </c>
      <c r="F63" s="432">
        <v>0.04</v>
      </c>
      <c r="G63" s="68">
        <f>E63+F63</f>
        <v>5.03</v>
      </c>
    </row>
    <row r="64" spans="2:7" ht="31.5" x14ac:dyDescent="0.2">
      <c r="B64" s="86" t="s">
        <v>200</v>
      </c>
      <c r="C64" s="86" t="s">
        <v>201</v>
      </c>
      <c r="D64" s="433" t="s">
        <v>131</v>
      </c>
      <c r="E64" s="68">
        <v>3.43</v>
      </c>
      <c r="F64" s="68">
        <v>0.04</v>
      </c>
      <c r="G64" s="68">
        <f t="shared" ref="G64:G74" si="1">E64+F64</f>
        <v>3.47</v>
      </c>
    </row>
    <row r="65" spans="2:7" ht="31.5" x14ac:dyDescent="0.2">
      <c r="B65" s="86" t="s">
        <v>213</v>
      </c>
      <c r="C65" s="86" t="s">
        <v>214</v>
      </c>
      <c r="D65" s="433" t="s">
        <v>131</v>
      </c>
      <c r="E65" s="68">
        <v>4.99</v>
      </c>
      <c r="F65" s="432">
        <v>0.04</v>
      </c>
      <c r="G65" s="68">
        <f t="shared" si="1"/>
        <v>5.03</v>
      </c>
    </row>
    <row r="66" spans="2:7" ht="31.5" x14ac:dyDescent="0.2">
      <c r="B66" s="86" t="s">
        <v>215</v>
      </c>
      <c r="C66" s="86" t="s">
        <v>216</v>
      </c>
      <c r="D66" s="433" t="s">
        <v>131</v>
      </c>
      <c r="E66" s="68">
        <v>4.99</v>
      </c>
      <c r="F66" s="432">
        <v>0.04</v>
      </c>
      <c r="G66" s="68">
        <f t="shared" si="1"/>
        <v>5.03</v>
      </c>
    </row>
    <row r="67" spans="2:7" ht="15.75" x14ac:dyDescent="0.2">
      <c r="B67" s="86" t="s">
        <v>202</v>
      </c>
      <c r="C67" s="86" t="s">
        <v>203</v>
      </c>
      <c r="D67" s="433" t="s">
        <v>131</v>
      </c>
      <c r="E67" s="68">
        <v>3.43</v>
      </c>
      <c r="F67" s="68">
        <v>0.04</v>
      </c>
      <c r="G67" s="68">
        <f t="shared" si="1"/>
        <v>3.47</v>
      </c>
    </row>
    <row r="68" spans="2:7" ht="15.75" x14ac:dyDescent="0.2">
      <c r="B68" s="86" t="s">
        <v>217</v>
      </c>
      <c r="C68" s="86" t="s">
        <v>218</v>
      </c>
      <c r="D68" s="433" t="s">
        <v>131</v>
      </c>
      <c r="E68" s="68">
        <v>4.99</v>
      </c>
      <c r="F68" s="432">
        <v>0.04</v>
      </c>
      <c r="G68" s="68">
        <f t="shared" si="1"/>
        <v>5.03</v>
      </c>
    </row>
    <row r="69" spans="2:7" ht="15.75" x14ac:dyDescent="0.2">
      <c r="B69" s="86" t="s">
        <v>204</v>
      </c>
      <c r="C69" s="86" t="s">
        <v>205</v>
      </c>
      <c r="D69" s="433" t="s">
        <v>131</v>
      </c>
      <c r="E69" s="68">
        <v>3.43</v>
      </c>
      <c r="F69" s="68">
        <v>0.04</v>
      </c>
      <c r="G69" s="68">
        <f t="shared" si="1"/>
        <v>3.47</v>
      </c>
    </row>
    <row r="70" spans="2:7" ht="31.5" x14ac:dyDescent="0.2">
      <c r="B70" s="87" t="s">
        <v>206</v>
      </c>
      <c r="C70" s="87" t="s">
        <v>207</v>
      </c>
      <c r="D70" s="88" t="s">
        <v>131</v>
      </c>
      <c r="E70" s="68">
        <v>4.99</v>
      </c>
      <c r="F70" s="432">
        <v>0.04</v>
      </c>
      <c r="G70" s="68">
        <f t="shared" si="1"/>
        <v>5.03</v>
      </c>
    </row>
    <row r="71" spans="2:7" ht="15.75" x14ac:dyDescent="0.2">
      <c r="B71" s="86" t="s">
        <v>208</v>
      </c>
      <c r="C71" s="86" t="s">
        <v>209</v>
      </c>
      <c r="D71" s="433" t="s">
        <v>131</v>
      </c>
      <c r="E71" s="68">
        <v>4.99</v>
      </c>
      <c r="F71" s="432">
        <v>0.04</v>
      </c>
      <c r="G71" s="68">
        <f t="shared" si="1"/>
        <v>5.03</v>
      </c>
    </row>
    <row r="72" spans="2:7" ht="15.75" x14ac:dyDescent="0.2">
      <c r="B72" s="86" t="s">
        <v>219</v>
      </c>
      <c r="C72" s="86" t="s">
        <v>220</v>
      </c>
      <c r="D72" s="433" t="s">
        <v>131</v>
      </c>
      <c r="E72" s="68">
        <v>8.32</v>
      </c>
      <c r="F72" s="432">
        <v>0.04</v>
      </c>
      <c r="G72" s="68">
        <f t="shared" si="1"/>
        <v>8.36</v>
      </c>
    </row>
    <row r="73" spans="2:7" ht="31.5" x14ac:dyDescent="0.2">
      <c r="B73" s="86" t="s">
        <v>221</v>
      </c>
      <c r="C73" s="86" t="s">
        <v>222</v>
      </c>
      <c r="D73" s="433" t="s">
        <v>131</v>
      </c>
      <c r="E73" s="68">
        <v>6.76</v>
      </c>
      <c r="F73" s="68">
        <v>0.04</v>
      </c>
      <c r="G73" s="68">
        <f t="shared" si="1"/>
        <v>6.8</v>
      </c>
    </row>
    <row r="74" spans="2:7" ht="15.75" x14ac:dyDescent="0.2">
      <c r="B74" s="87" t="s">
        <v>210</v>
      </c>
      <c r="C74" s="87" t="s">
        <v>211</v>
      </c>
      <c r="D74" s="88" t="s">
        <v>131</v>
      </c>
      <c r="E74" s="68">
        <v>3.43</v>
      </c>
      <c r="F74" s="68">
        <v>0.04</v>
      </c>
      <c r="G74" s="68">
        <f t="shared" si="1"/>
        <v>3.47</v>
      </c>
    </row>
  </sheetData>
  <mergeCells count="13">
    <mergeCell ref="C30:G30"/>
    <mergeCell ref="B46:G46"/>
    <mergeCell ref="B47:G47"/>
    <mergeCell ref="C48:G48"/>
    <mergeCell ref="C54:G54"/>
    <mergeCell ref="B26:B27"/>
    <mergeCell ref="C26:C27"/>
    <mergeCell ref="D26:D27"/>
    <mergeCell ref="D16:G16"/>
    <mergeCell ref="B18:G18"/>
    <mergeCell ref="B19:G19"/>
    <mergeCell ref="C20:G20"/>
    <mergeCell ref="C24:G24"/>
  </mergeCells>
  <pageMargins left="0.19685039370078741" right="0.15748031496062992" top="0.15748031496062992" bottom="0.23622047244094491" header="0.27559055118110237" footer="0.15748031496062992"/>
  <pageSetup paperSize="9" scale="75" orientation="portrait" verticalDpi="0" r:id="rId1"/>
  <headerFooter alignWithMargins="0"/>
  <rowBreaks count="1" manualBreakCount="1">
    <brk id="45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1"/>
  <sheetViews>
    <sheetView zoomScaleNormal="100" workbookViewId="0">
      <selection activeCell="Q22" sqref="Q22"/>
    </sheetView>
  </sheetViews>
  <sheetFormatPr defaultRowHeight="12.75" x14ac:dyDescent="0.2"/>
  <cols>
    <col min="2" max="2" width="8.140625" customWidth="1"/>
    <col min="8" max="8" width="15.28515625" customWidth="1"/>
    <col min="9" max="9" width="17" customWidth="1"/>
    <col min="10" max="10" width="16.28515625" customWidth="1"/>
    <col min="258" max="258" width="8.140625" customWidth="1"/>
    <col min="264" max="264" width="15.28515625" customWidth="1"/>
    <col min="265" max="265" width="17" customWidth="1"/>
    <col min="266" max="266" width="16.28515625" customWidth="1"/>
    <col min="514" max="514" width="8.140625" customWidth="1"/>
    <col min="520" max="520" width="15.28515625" customWidth="1"/>
    <col min="521" max="521" width="17" customWidth="1"/>
    <col min="522" max="522" width="16.28515625" customWidth="1"/>
    <col min="770" max="770" width="8.140625" customWidth="1"/>
    <col min="776" max="776" width="15.28515625" customWidth="1"/>
    <col min="777" max="777" width="17" customWidth="1"/>
    <col min="778" max="778" width="16.28515625" customWidth="1"/>
    <col min="1026" max="1026" width="8.140625" customWidth="1"/>
    <col min="1032" max="1032" width="15.28515625" customWidth="1"/>
    <col min="1033" max="1033" width="17" customWidth="1"/>
    <col min="1034" max="1034" width="16.28515625" customWidth="1"/>
    <col min="1282" max="1282" width="8.140625" customWidth="1"/>
    <col min="1288" max="1288" width="15.28515625" customWidth="1"/>
    <col min="1289" max="1289" width="17" customWidth="1"/>
    <col min="1290" max="1290" width="16.28515625" customWidth="1"/>
    <col min="1538" max="1538" width="8.140625" customWidth="1"/>
    <col min="1544" max="1544" width="15.28515625" customWidth="1"/>
    <col min="1545" max="1545" width="17" customWidth="1"/>
    <col min="1546" max="1546" width="16.28515625" customWidth="1"/>
    <col min="1794" max="1794" width="8.140625" customWidth="1"/>
    <col min="1800" max="1800" width="15.28515625" customWidth="1"/>
    <col min="1801" max="1801" width="17" customWidth="1"/>
    <col min="1802" max="1802" width="16.28515625" customWidth="1"/>
    <col min="2050" max="2050" width="8.140625" customWidth="1"/>
    <col min="2056" max="2056" width="15.28515625" customWidth="1"/>
    <col min="2057" max="2057" width="17" customWidth="1"/>
    <col min="2058" max="2058" width="16.28515625" customWidth="1"/>
    <col min="2306" max="2306" width="8.140625" customWidth="1"/>
    <col min="2312" max="2312" width="15.28515625" customWidth="1"/>
    <col min="2313" max="2313" width="17" customWidth="1"/>
    <col min="2314" max="2314" width="16.28515625" customWidth="1"/>
    <col min="2562" max="2562" width="8.140625" customWidth="1"/>
    <col min="2568" max="2568" width="15.28515625" customWidth="1"/>
    <col min="2569" max="2569" width="17" customWidth="1"/>
    <col min="2570" max="2570" width="16.28515625" customWidth="1"/>
    <col min="2818" max="2818" width="8.140625" customWidth="1"/>
    <col min="2824" max="2824" width="15.28515625" customWidth="1"/>
    <col min="2825" max="2825" width="17" customWidth="1"/>
    <col min="2826" max="2826" width="16.28515625" customWidth="1"/>
    <col min="3074" max="3074" width="8.140625" customWidth="1"/>
    <col min="3080" max="3080" width="15.28515625" customWidth="1"/>
    <col min="3081" max="3081" width="17" customWidth="1"/>
    <col min="3082" max="3082" width="16.28515625" customWidth="1"/>
    <col min="3330" max="3330" width="8.140625" customWidth="1"/>
    <col min="3336" max="3336" width="15.28515625" customWidth="1"/>
    <col min="3337" max="3337" width="17" customWidth="1"/>
    <col min="3338" max="3338" width="16.28515625" customWidth="1"/>
    <col min="3586" max="3586" width="8.140625" customWidth="1"/>
    <col min="3592" max="3592" width="15.28515625" customWidth="1"/>
    <col min="3593" max="3593" width="17" customWidth="1"/>
    <col min="3594" max="3594" width="16.28515625" customWidth="1"/>
    <col min="3842" max="3842" width="8.140625" customWidth="1"/>
    <col min="3848" max="3848" width="15.28515625" customWidth="1"/>
    <col min="3849" max="3849" width="17" customWidth="1"/>
    <col min="3850" max="3850" width="16.28515625" customWidth="1"/>
    <col min="4098" max="4098" width="8.140625" customWidth="1"/>
    <col min="4104" max="4104" width="15.28515625" customWidth="1"/>
    <col min="4105" max="4105" width="17" customWidth="1"/>
    <col min="4106" max="4106" width="16.28515625" customWidth="1"/>
    <col min="4354" max="4354" width="8.140625" customWidth="1"/>
    <col min="4360" max="4360" width="15.28515625" customWidth="1"/>
    <col min="4361" max="4361" width="17" customWidth="1"/>
    <col min="4362" max="4362" width="16.28515625" customWidth="1"/>
    <col min="4610" max="4610" width="8.140625" customWidth="1"/>
    <col min="4616" max="4616" width="15.28515625" customWidth="1"/>
    <col min="4617" max="4617" width="17" customWidth="1"/>
    <col min="4618" max="4618" width="16.28515625" customWidth="1"/>
    <col min="4866" max="4866" width="8.140625" customWidth="1"/>
    <col min="4872" max="4872" width="15.28515625" customWidth="1"/>
    <col min="4873" max="4873" width="17" customWidth="1"/>
    <col min="4874" max="4874" width="16.28515625" customWidth="1"/>
    <col min="5122" max="5122" width="8.140625" customWidth="1"/>
    <col min="5128" max="5128" width="15.28515625" customWidth="1"/>
    <col min="5129" max="5129" width="17" customWidth="1"/>
    <col min="5130" max="5130" width="16.28515625" customWidth="1"/>
    <col min="5378" max="5378" width="8.140625" customWidth="1"/>
    <col min="5384" max="5384" width="15.28515625" customWidth="1"/>
    <col min="5385" max="5385" width="17" customWidth="1"/>
    <col min="5386" max="5386" width="16.28515625" customWidth="1"/>
    <col min="5634" max="5634" width="8.140625" customWidth="1"/>
    <col min="5640" max="5640" width="15.28515625" customWidth="1"/>
    <col min="5641" max="5641" width="17" customWidth="1"/>
    <col min="5642" max="5642" width="16.28515625" customWidth="1"/>
    <col min="5890" max="5890" width="8.140625" customWidth="1"/>
    <col min="5896" max="5896" width="15.28515625" customWidth="1"/>
    <col min="5897" max="5897" width="17" customWidth="1"/>
    <col min="5898" max="5898" width="16.28515625" customWidth="1"/>
    <col min="6146" max="6146" width="8.140625" customWidth="1"/>
    <col min="6152" max="6152" width="15.28515625" customWidth="1"/>
    <col min="6153" max="6153" width="17" customWidth="1"/>
    <col min="6154" max="6154" width="16.28515625" customWidth="1"/>
    <col min="6402" max="6402" width="8.140625" customWidth="1"/>
    <col min="6408" max="6408" width="15.28515625" customWidth="1"/>
    <col min="6409" max="6409" width="17" customWidth="1"/>
    <col min="6410" max="6410" width="16.28515625" customWidth="1"/>
    <col min="6658" max="6658" width="8.140625" customWidth="1"/>
    <col min="6664" max="6664" width="15.28515625" customWidth="1"/>
    <col min="6665" max="6665" width="17" customWidth="1"/>
    <col min="6666" max="6666" width="16.28515625" customWidth="1"/>
    <col min="6914" max="6914" width="8.140625" customWidth="1"/>
    <col min="6920" max="6920" width="15.28515625" customWidth="1"/>
    <col min="6921" max="6921" width="17" customWidth="1"/>
    <col min="6922" max="6922" width="16.28515625" customWidth="1"/>
    <col min="7170" max="7170" width="8.140625" customWidth="1"/>
    <col min="7176" max="7176" width="15.28515625" customWidth="1"/>
    <col min="7177" max="7177" width="17" customWidth="1"/>
    <col min="7178" max="7178" width="16.28515625" customWidth="1"/>
    <col min="7426" max="7426" width="8.140625" customWidth="1"/>
    <col min="7432" max="7432" width="15.28515625" customWidth="1"/>
    <col min="7433" max="7433" width="17" customWidth="1"/>
    <col min="7434" max="7434" width="16.28515625" customWidth="1"/>
    <col min="7682" max="7682" width="8.140625" customWidth="1"/>
    <col min="7688" max="7688" width="15.28515625" customWidth="1"/>
    <col min="7689" max="7689" width="17" customWidth="1"/>
    <col min="7690" max="7690" width="16.28515625" customWidth="1"/>
    <col min="7938" max="7938" width="8.140625" customWidth="1"/>
    <col min="7944" max="7944" width="15.28515625" customWidth="1"/>
    <col min="7945" max="7945" width="17" customWidth="1"/>
    <col min="7946" max="7946" width="16.28515625" customWidth="1"/>
    <col min="8194" max="8194" width="8.140625" customWidth="1"/>
    <col min="8200" max="8200" width="15.28515625" customWidth="1"/>
    <col min="8201" max="8201" width="17" customWidth="1"/>
    <col min="8202" max="8202" width="16.28515625" customWidth="1"/>
    <col min="8450" max="8450" width="8.140625" customWidth="1"/>
    <col min="8456" max="8456" width="15.28515625" customWidth="1"/>
    <col min="8457" max="8457" width="17" customWidth="1"/>
    <col min="8458" max="8458" width="16.28515625" customWidth="1"/>
    <col min="8706" max="8706" width="8.140625" customWidth="1"/>
    <col min="8712" max="8712" width="15.28515625" customWidth="1"/>
    <col min="8713" max="8713" width="17" customWidth="1"/>
    <col min="8714" max="8714" width="16.28515625" customWidth="1"/>
    <col min="8962" max="8962" width="8.140625" customWidth="1"/>
    <col min="8968" max="8968" width="15.28515625" customWidth="1"/>
    <col min="8969" max="8969" width="17" customWidth="1"/>
    <col min="8970" max="8970" width="16.28515625" customWidth="1"/>
    <col min="9218" max="9218" width="8.140625" customWidth="1"/>
    <col min="9224" max="9224" width="15.28515625" customWidth="1"/>
    <col min="9225" max="9225" width="17" customWidth="1"/>
    <col min="9226" max="9226" width="16.28515625" customWidth="1"/>
    <col min="9474" max="9474" width="8.140625" customWidth="1"/>
    <col min="9480" max="9480" width="15.28515625" customWidth="1"/>
    <col min="9481" max="9481" width="17" customWidth="1"/>
    <col min="9482" max="9482" width="16.28515625" customWidth="1"/>
    <col min="9730" max="9730" width="8.140625" customWidth="1"/>
    <col min="9736" max="9736" width="15.28515625" customWidth="1"/>
    <col min="9737" max="9737" width="17" customWidth="1"/>
    <col min="9738" max="9738" width="16.28515625" customWidth="1"/>
    <col min="9986" max="9986" width="8.140625" customWidth="1"/>
    <col min="9992" max="9992" width="15.28515625" customWidth="1"/>
    <col min="9993" max="9993" width="17" customWidth="1"/>
    <col min="9994" max="9994" width="16.28515625" customWidth="1"/>
    <col min="10242" max="10242" width="8.140625" customWidth="1"/>
    <col min="10248" max="10248" width="15.28515625" customWidth="1"/>
    <col min="10249" max="10249" width="17" customWidth="1"/>
    <col min="10250" max="10250" width="16.28515625" customWidth="1"/>
    <col min="10498" max="10498" width="8.140625" customWidth="1"/>
    <col min="10504" max="10504" width="15.28515625" customWidth="1"/>
    <col min="10505" max="10505" width="17" customWidth="1"/>
    <col min="10506" max="10506" width="16.28515625" customWidth="1"/>
    <col min="10754" max="10754" width="8.140625" customWidth="1"/>
    <col min="10760" max="10760" width="15.28515625" customWidth="1"/>
    <col min="10761" max="10761" width="17" customWidth="1"/>
    <col min="10762" max="10762" width="16.28515625" customWidth="1"/>
    <col min="11010" max="11010" width="8.140625" customWidth="1"/>
    <col min="11016" max="11016" width="15.28515625" customWidth="1"/>
    <col min="11017" max="11017" width="17" customWidth="1"/>
    <col min="11018" max="11018" width="16.28515625" customWidth="1"/>
    <col min="11266" max="11266" width="8.140625" customWidth="1"/>
    <col min="11272" max="11272" width="15.28515625" customWidth="1"/>
    <col min="11273" max="11273" width="17" customWidth="1"/>
    <col min="11274" max="11274" width="16.28515625" customWidth="1"/>
    <col min="11522" max="11522" width="8.140625" customWidth="1"/>
    <col min="11528" max="11528" width="15.28515625" customWidth="1"/>
    <col min="11529" max="11529" width="17" customWidth="1"/>
    <col min="11530" max="11530" width="16.28515625" customWidth="1"/>
    <col min="11778" max="11778" width="8.140625" customWidth="1"/>
    <col min="11784" max="11784" width="15.28515625" customWidth="1"/>
    <col min="11785" max="11785" width="17" customWidth="1"/>
    <col min="11786" max="11786" width="16.28515625" customWidth="1"/>
    <col min="12034" max="12034" width="8.140625" customWidth="1"/>
    <col min="12040" max="12040" width="15.28515625" customWidth="1"/>
    <col min="12041" max="12041" width="17" customWidth="1"/>
    <col min="12042" max="12042" width="16.28515625" customWidth="1"/>
    <col min="12290" max="12290" width="8.140625" customWidth="1"/>
    <col min="12296" max="12296" width="15.28515625" customWidth="1"/>
    <col min="12297" max="12297" width="17" customWidth="1"/>
    <col min="12298" max="12298" width="16.28515625" customWidth="1"/>
    <col min="12546" max="12546" width="8.140625" customWidth="1"/>
    <col min="12552" max="12552" width="15.28515625" customWidth="1"/>
    <col min="12553" max="12553" width="17" customWidth="1"/>
    <col min="12554" max="12554" width="16.28515625" customWidth="1"/>
    <col min="12802" max="12802" width="8.140625" customWidth="1"/>
    <col min="12808" max="12808" width="15.28515625" customWidth="1"/>
    <col min="12809" max="12809" width="17" customWidth="1"/>
    <col min="12810" max="12810" width="16.28515625" customWidth="1"/>
    <col min="13058" max="13058" width="8.140625" customWidth="1"/>
    <col min="13064" max="13064" width="15.28515625" customWidth="1"/>
    <col min="13065" max="13065" width="17" customWidth="1"/>
    <col min="13066" max="13066" width="16.28515625" customWidth="1"/>
    <col min="13314" max="13314" width="8.140625" customWidth="1"/>
    <col min="13320" max="13320" width="15.28515625" customWidth="1"/>
    <col min="13321" max="13321" width="17" customWidth="1"/>
    <col min="13322" max="13322" width="16.28515625" customWidth="1"/>
    <col min="13570" max="13570" width="8.140625" customWidth="1"/>
    <col min="13576" max="13576" width="15.28515625" customWidth="1"/>
    <col min="13577" max="13577" width="17" customWidth="1"/>
    <col min="13578" max="13578" width="16.28515625" customWidth="1"/>
    <col min="13826" max="13826" width="8.140625" customWidth="1"/>
    <col min="13832" max="13832" width="15.28515625" customWidth="1"/>
    <col min="13833" max="13833" width="17" customWidth="1"/>
    <col min="13834" max="13834" width="16.28515625" customWidth="1"/>
    <col min="14082" max="14082" width="8.140625" customWidth="1"/>
    <col min="14088" max="14088" width="15.28515625" customWidth="1"/>
    <col min="14089" max="14089" width="17" customWidth="1"/>
    <col min="14090" max="14090" width="16.28515625" customWidth="1"/>
    <col min="14338" max="14338" width="8.140625" customWidth="1"/>
    <col min="14344" max="14344" width="15.28515625" customWidth="1"/>
    <col min="14345" max="14345" width="17" customWidth="1"/>
    <col min="14346" max="14346" width="16.28515625" customWidth="1"/>
    <col min="14594" max="14594" width="8.140625" customWidth="1"/>
    <col min="14600" max="14600" width="15.28515625" customWidth="1"/>
    <col min="14601" max="14601" width="17" customWidth="1"/>
    <col min="14602" max="14602" width="16.28515625" customWidth="1"/>
    <col min="14850" max="14850" width="8.140625" customWidth="1"/>
    <col min="14856" max="14856" width="15.28515625" customWidth="1"/>
    <col min="14857" max="14857" width="17" customWidth="1"/>
    <col min="14858" max="14858" width="16.28515625" customWidth="1"/>
    <col min="15106" max="15106" width="8.140625" customWidth="1"/>
    <col min="15112" max="15112" width="15.28515625" customWidth="1"/>
    <col min="15113" max="15113" width="17" customWidth="1"/>
    <col min="15114" max="15114" width="16.28515625" customWidth="1"/>
    <col min="15362" max="15362" width="8.140625" customWidth="1"/>
    <col min="15368" max="15368" width="15.28515625" customWidth="1"/>
    <col min="15369" max="15369" width="17" customWidth="1"/>
    <col min="15370" max="15370" width="16.28515625" customWidth="1"/>
    <col min="15618" max="15618" width="8.140625" customWidth="1"/>
    <col min="15624" max="15624" width="15.28515625" customWidth="1"/>
    <col min="15625" max="15625" width="17" customWidth="1"/>
    <col min="15626" max="15626" width="16.28515625" customWidth="1"/>
    <col min="15874" max="15874" width="8.140625" customWidth="1"/>
    <col min="15880" max="15880" width="15.28515625" customWidth="1"/>
    <col min="15881" max="15881" width="17" customWidth="1"/>
    <col min="15882" max="15882" width="16.28515625" customWidth="1"/>
    <col min="16130" max="16130" width="8.140625" customWidth="1"/>
    <col min="16136" max="16136" width="15.28515625" customWidth="1"/>
    <col min="16137" max="16137" width="17" customWidth="1"/>
    <col min="16138" max="16138" width="16.28515625" customWidth="1"/>
  </cols>
  <sheetData>
    <row r="3" spans="2:11" ht="18.75" x14ac:dyDescent="0.3">
      <c r="B3" s="2"/>
      <c r="C3" s="2"/>
      <c r="D3" s="2"/>
      <c r="E3" s="2"/>
      <c r="F3" s="2"/>
      <c r="G3" s="2"/>
      <c r="I3" s="73" t="s">
        <v>104</v>
      </c>
      <c r="J3" s="73"/>
    </row>
    <row r="4" spans="2:11" ht="24" customHeight="1" x14ac:dyDescent="0.3">
      <c r="B4" s="2"/>
      <c r="C4" s="2"/>
      <c r="D4" s="2"/>
      <c r="E4" s="2"/>
      <c r="F4" s="2"/>
      <c r="G4" s="2"/>
      <c r="I4" s="73" t="s">
        <v>105</v>
      </c>
      <c r="J4" s="73"/>
    </row>
    <row r="5" spans="2:11" ht="26.25" customHeight="1" x14ac:dyDescent="0.3">
      <c r="B5" s="5"/>
      <c r="C5" s="2"/>
      <c r="D5" s="2"/>
      <c r="E5" s="2"/>
      <c r="F5" s="2"/>
      <c r="G5" s="2"/>
      <c r="I5" s="73" t="s">
        <v>106</v>
      </c>
      <c r="J5" s="73" t="s">
        <v>47</v>
      </c>
    </row>
    <row r="6" spans="2:11" ht="18.75" x14ac:dyDescent="0.3">
      <c r="B6" s="6"/>
      <c r="C6" s="2"/>
      <c r="D6" s="2"/>
      <c r="E6" s="2"/>
      <c r="F6" s="2"/>
      <c r="G6" s="2"/>
      <c r="I6" s="73" t="s">
        <v>1025</v>
      </c>
      <c r="J6" s="73"/>
    </row>
    <row r="7" spans="2:11" ht="18.75" x14ac:dyDescent="0.3">
      <c r="B7" s="6"/>
      <c r="C7" s="2"/>
      <c r="D7" s="2"/>
      <c r="E7" s="2"/>
      <c r="F7" s="2"/>
      <c r="G7" s="2"/>
      <c r="I7" s="73" t="s">
        <v>107</v>
      </c>
      <c r="J7" s="73"/>
    </row>
    <row r="8" spans="2:11" x14ac:dyDescent="0.2">
      <c r="B8" s="6"/>
      <c r="C8" s="2"/>
      <c r="D8" s="2"/>
      <c r="E8" s="2"/>
      <c r="F8" s="2"/>
      <c r="G8" s="2"/>
      <c r="H8" s="2"/>
      <c r="I8" s="2"/>
    </row>
    <row r="9" spans="2:11" ht="15" x14ac:dyDescent="0.25">
      <c r="B9" s="7"/>
      <c r="C9" s="7"/>
      <c r="F9" s="8"/>
      <c r="G9" s="8"/>
      <c r="H9" s="8"/>
      <c r="I9" s="8"/>
    </row>
    <row r="10" spans="2:11" ht="15" x14ac:dyDescent="0.25">
      <c r="B10" s="7"/>
      <c r="C10" s="7"/>
      <c r="D10" s="8"/>
      <c r="E10" s="8"/>
      <c r="F10" s="8"/>
      <c r="G10" s="8"/>
      <c r="H10" s="8"/>
      <c r="I10" s="8"/>
    </row>
    <row r="11" spans="2:11" ht="19.5" x14ac:dyDescent="0.35">
      <c r="B11" s="107"/>
      <c r="C11" s="107"/>
      <c r="D11" s="536" t="s">
        <v>651</v>
      </c>
      <c r="E11" s="536"/>
      <c r="F11" s="536"/>
      <c r="G11" s="536"/>
      <c r="H11" s="536"/>
      <c r="I11" s="536"/>
    </row>
    <row r="12" spans="2:11" ht="39.75" customHeight="1" x14ac:dyDescent="0.35">
      <c r="B12" s="107"/>
      <c r="C12" s="604" t="s">
        <v>775</v>
      </c>
      <c r="D12" s="604"/>
      <c r="E12" s="604"/>
      <c r="F12" s="604"/>
      <c r="G12" s="604"/>
      <c r="H12" s="604"/>
      <c r="I12" s="604"/>
      <c r="J12" s="604"/>
    </row>
    <row r="13" spans="2:11" ht="15" x14ac:dyDescent="0.25">
      <c r="B13" s="9"/>
      <c r="C13" s="2"/>
      <c r="D13" s="2"/>
      <c r="E13" s="2"/>
      <c r="F13" s="2"/>
      <c r="G13" s="2"/>
      <c r="H13" s="2"/>
      <c r="I13" s="2"/>
    </row>
    <row r="14" spans="2:11" ht="21" customHeight="1" x14ac:dyDescent="0.25">
      <c r="B14" s="9"/>
      <c r="D14" s="2"/>
      <c r="E14" s="2"/>
      <c r="F14" s="2"/>
      <c r="G14" s="2"/>
      <c r="H14" s="605" t="s">
        <v>1026</v>
      </c>
      <c r="I14" s="605"/>
      <c r="J14" s="605"/>
      <c r="K14" s="23"/>
    </row>
    <row r="15" spans="2:11" ht="31.5" x14ac:dyDescent="0.2">
      <c r="B15" s="106" t="s">
        <v>108</v>
      </c>
      <c r="C15" s="606" t="s">
        <v>52</v>
      </c>
      <c r="D15" s="606"/>
      <c r="E15" s="606"/>
      <c r="F15" s="606"/>
      <c r="G15" s="606"/>
      <c r="H15" s="606"/>
      <c r="I15" s="69" t="s">
        <v>109</v>
      </c>
      <c r="J15" s="69" t="s">
        <v>629</v>
      </c>
    </row>
    <row r="16" spans="2:11" ht="30.75" customHeight="1" x14ac:dyDescent="0.2">
      <c r="B16" s="607" t="s">
        <v>23</v>
      </c>
      <c r="C16" s="610" t="s">
        <v>652</v>
      </c>
      <c r="D16" s="611"/>
      <c r="E16" s="611"/>
      <c r="F16" s="611"/>
      <c r="G16" s="611"/>
      <c r="H16" s="612"/>
      <c r="I16" s="20"/>
      <c r="J16" s="20"/>
    </row>
    <row r="17" spans="2:10" ht="18.75" customHeight="1" x14ac:dyDescent="0.2">
      <c r="B17" s="608"/>
      <c r="C17" s="533" t="s">
        <v>653</v>
      </c>
      <c r="D17" s="534"/>
      <c r="E17" s="534"/>
      <c r="F17" s="534"/>
      <c r="G17" s="534"/>
      <c r="H17" s="535"/>
      <c r="I17" s="108" t="s">
        <v>111</v>
      </c>
      <c r="J17" s="68">
        <v>18.59</v>
      </c>
    </row>
    <row r="18" spans="2:10" ht="20.25" customHeight="1" x14ac:dyDescent="0.2">
      <c r="B18" s="609"/>
      <c r="C18" s="533" t="s">
        <v>654</v>
      </c>
      <c r="D18" s="577"/>
      <c r="E18" s="577"/>
      <c r="F18" s="577"/>
      <c r="G18" s="577"/>
      <c r="H18" s="578"/>
      <c r="I18" s="108" t="s">
        <v>111</v>
      </c>
      <c r="J18" s="109">
        <v>19.239999999999998</v>
      </c>
    </row>
    <row r="19" spans="2:10" ht="33.75" customHeight="1" x14ac:dyDescent="0.2">
      <c r="B19" s="607" t="s">
        <v>24</v>
      </c>
      <c r="C19" s="610" t="s">
        <v>655</v>
      </c>
      <c r="D19" s="611"/>
      <c r="E19" s="611"/>
      <c r="F19" s="611"/>
      <c r="G19" s="611"/>
      <c r="H19" s="612"/>
      <c r="I19" s="20"/>
      <c r="J19" s="20"/>
    </row>
    <row r="20" spans="2:10" ht="18.75" customHeight="1" x14ac:dyDescent="0.2">
      <c r="B20" s="608"/>
      <c r="C20" s="533" t="s">
        <v>653</v>
      </c>
      <c r="D20" s="534"/>
      <c r="E20" s="534"/>
      <c r="F20" s="534"/>
      <c r="G20" s="534"/>
      <c r="H20" s="535"/>
      <c r="I20" s="108" t="s">
        <v>111</v>
      </c>
      <c r="J20" s="68">
        <v>19.89</v>
      </c>
    </row>
    <row r="21" spans="2:10" ht="16.5" customHeight="1" x14ac:dyDescent="0.2">
      <c r="B21" s="609"/>
      <c r="C21" s="533" t="s">
        <v>654</v>
      </c>
      <c r="D21" s="577"/>
      <c r="E21" s="577"/>
      <c r="F21" s="577"/>
      <c r="G21" s="577"/>
      <c r="H21" s="578"/>
      <c r="I21" s="108" t="s">
        <v>111</v>
      </c>
      <c r="J21" s="68">
        <v>20.64</v>
      </c>
    </row>
    <row r="22" spans="2:10" ht="31.5" customHeight="1" x14ac:dyDescent="0.2">
      <c r="B22" s="607" t="s">
        <v>25</v>
      </c>
      <c r="C22" s="610" t="s">
        <v>112</v>
      </c>
      <c r="D22" s="611"/>
      <c r="E22" s="611"/>
      <c r="F22" s="611"/>
      <c r="G22" s="611"/>
      <c r="H22" s="612"/>
      <c r="I22" s="108"/>
      <c r="J22" s="432"/>
    </row>
    <row r="23" spans="2:10" ht="21.75" customHeight="1" x14ac:dyDescent="0.2">
      <c r="B23" s="608"/>
      <c r="C23" s="533" t="s">
        <v>653</v>
      </c>
      <c r="D23" s="534"/>
      <c r="E23" s="534"/>
      <c r="F23" s="534"/>
      <c r="G23" s="534"/>
      <c r="H23" s="535"/>
      <c r="I23" s="108" t="s">
        <v>111</v>
      </c>
      <c r="J23" s="68">
        <v>23.19</v>
      </c>
    </row>
    <row r="24" spans="2:10" ht="18" customHeight="1" x14ac:dyDescent="0.2">
      <c r="B24" s="609"/>
      <c r="C24" s="533" t="s">
        <v>654</v>
      </c>
      <c r="D24" s="577"/>
      <c r="E24" s="577"/>
      <c r="F24" s="577"/>
      <c r="G24" s="577"/>
      <c r="H24" s="578"/>
      <c r="I24" s="108" t="s">
        <v>111</v>
      </c>
      <c r="J24" s="68">
        <v>23.96</v>
      </c>
    </row>
    <row r="25" spans="2:10" ht="30" customHeight="1" x14ac:dyDescent="0.2">
      <c r="B25" s="539" t="s">
        <v>27</v>
      </c>
      <c r="C25" s="615" t="s">
        <v>113</v>
      </c>
      <c r="D25" s="615"/>
      <c r="E25" s="615"/>
      <c r="F25" s="615"/>
      <c r="G25" s="615"/>
      <c r="H25" s="615"/>
      <c r="I25" s="108"/>
      <c r="J25" s="68"/>
    </row>
    <row r="26" spans="2:10" ht="19.5" customHeight="1" x14ac:dyDescent="0.2">
      <c r="B26" s="539"/>
      <c r="C26" s="547" t="s">
        <v>653</v>
      </c>
      <c r="D26" s="547"/>
      <c r="E26" s="547"/>
      <c r="F26" s="547"/>
      <c r="G26" s="547"/>
      <c r="H26" s="547"/>
      <c r="I26" s="108" t="s">
        <v>111</v>
      </c>
      <c r="J26" s="68">
        <v>44.87</v>
      </c>
    </row>
    <row r="27" spans="2:10" ht="37.5" hidden="1" customHeight="1" x14ac:dyDescent="0.2">
      <c r="B27" s="613" t="s">
        <v>28</v>
      </c>
      <c r="C27" s="610" t="s">
        <v>114</v>
      </c>
      <c r="D27" s="618"/>
      <c r="E27" s="618"/>
      <c r="F27" s="618"/>
      <c r="G27" s="618"/>
      <c r="H27" s="619"/>
      <c r="I27" s="108" t="s">
        <v>111</v>
      </c>
      <c r="J27" s="432">
        <v>16.86</v>
      </c>
    </row>
    <row r="28" spans="2:10" ht="26.25" customHeight="1" x14ac:dyDescent="0.2">
      <c r="B28" s="617"/>
      <c r="C28" s="615" t="s">
        <v>656</v>
      </c>
      <c r="D28" s="616"/>
      <c r="E28" s="616"/>
      <c r="F28" s="616"/>
      <c r="G28" s="616"/>
      <c r="H28" s="616"/>
      <c r="I28" s="110"/>
      <c r="J28" s="432"/>
    </row>
    <row r="29" spans="2:10" ht="21" customHeight="1" x14ac:dyDescent="0.2">
      <c r="B29" s="614"/>
      <c r="C29" s="533" t="s">
        <v>654</v>
      </c>
      <c r="D29" s="577"/>
      <c r="E29" s="577"/>
      <c r="F29" s="577"/>
      <c r="G29" s="577"/>
      <c r="H29" s="578"/>
      <c r="I29" s="108" t="s">
        <v>111</v>
      </c>
      <c r="J29" s="68">
        <v>49.2</v>
      </c>
    </row>
    <row r="30" spans="2:10" ht="32.25" customHeight="1" x14ac:dyDescent="0.2">
      <c r="B30" s="613" t="s">
        <v>30</v>
      </c>
      <c r="C30" s="615" t="s">
        <v>630</v>
      </c>
      <c r="D30" s="616"/>
      <c r="E30" s="616"/>
      <c r="F30" s="616"/>
      <c r="G30" s="616"/>
      <c r="H30" s="616"/>
      <c r="I30" s="110"/>
      <c r="J30" s="432"/>
    </row>
    <row r="31" spans="2:10" ht="18" customHeight="1" x14ac:dyDescent="0.2">
      <c r="B31" s="614"/>
      <c r="C31" s="533" t="s">
        <v>654</v>
      </c>
      <c r="D31" s="577"/>
      <c r="E31" s="577"/>
      <c r="F31" s="577"/>
      <c r="G31" s="577"/>
      <c r="H31" s="578"/>
      <c r="I31" s="110" t="s">
        <v>111</v>
      </c>
      <c r="J31" s="68">
        <v>47.25</v>
      </c>
    </row>
  </sheetData>
  <mergeCells count="26">
    <mergeCell ref="B30:B31"/>
    <mergeCell ref="C30:H30"/>
    <mergeCell ref="C31:H31"/>
    <mergeCell ref="B25:B26"/>
    <mergeCell ref="C25:H25"/>
    <mergeCell ref="C26:H26"/>
    <mergeCell ref="B27:B29"/>
    <mergeCell ref="C27:H27"/>
    <mergeCell ref="C28:H28"/>
    <mergeCell ref="C29:H29"/>
    <mergeCell ref="B19:B21"/>
    <mergeCell ref="C19:H19"/>
    <mergeCell ref="C20:H20"/>
    <mergeCell ref="C21:H21"/>
    <mergeCell ref="B22:B24"/>
    <mergeCell ref="C22:H22"/>
    <mergeCell ref="C23:H23"/>
    <mergeCell ref="C24:H24"/>
    <mergeCell ref="D11:I11"/>
    <mergeCell ref="C12:J12"/>
    <mergeCell ref="H14:J14"/>
    <mergeCell ref="C15:H15"/>
    <mergeCell ref="B16:B18"/>
    <mergeCell ref="C16:H16"/>
    <mergeCell ref="C17:H17"/>
    <mergeCell ref="C18:H18"/>
  </mergeCells>
  <pageMargins left="0.59055118110236227" right="0.19685039370078741" top="0.98425196850393704" bottom="0.47244094488188981" header="0.51181102362204722" footer="0.51181102362204722"/>
  <pageSetup paperSize="9" scale="84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4"/>
  <sheetViews>
    <sheetView zoomScaleNormal="100" zoomScaleSheetLayoutView="80" workbookViewId="0">
      <selection activeCell="K17" sqref="K17"/>
    </sheetView>
  </sheetViews>
  <sheetFormatPr defaultRowHeight="12.75" x14ac:dyDescent="0.2"/>
  <cols>
    <col min="1" max="1" width="2.85546875" customWidth="1"/>
    <col min="2" max="2" width="6.140625" customWidth="1"/>
    <col min="3" max="3" width="53" customWidth="1"/>
    <col min="4" max="4" width="11.85546875" customWidth="1"/>
    <col min="5" max="5" width="12.42578125" customWidth="1"/>
    <col min="6" max="6" width="16.140625" customWidth="1"/>
    <col min="7" max="7" width="13.28515625" customWidth="1"/>
    <col min="257" max="257" width="2.85546875" customWidth="1"/>
    <col min="258" max="258" width="6.140625" customWidth="1"/>
    <col min="259" max="259" width="53" customWidth="1"/>
    <col min="260" max="260" width="11.85546875" customWidth="1"/>
    <col min="261" max="261" width="12.42578125" customWidth="1"/>
    <col min="262" max="262" width="16.140625" customWidth="1"/>
    <col min="263" max="263" width="13.28515625" customWidth="1"/>
    <col min="513" max="513" width="2.85546875" customWidth="1"/>
    <col min="514" max="514" width="6.140625" customWidth="1"/>
    <col min="515" max="515" width="53" customWidth="1"/>
    <col min="516" max="516" width="11.85546875" customWidth="1"/>
    <col min="517" max="517" width="12.42578125" customWidth="1"/>
    <col min="518" max="518" width="16.140625" customWidth="1"/>
    <col min="519" max="519" width="13.28515625" customWidth="1"/>
    <col min="769" max="769" width="2.85546875" customWidth="1"/>
    <col min="770" max="770" width="6.140625" customWidth="1"/>
    <col min="771" max="771" width="53" customWidth="1"/>
    <col min="772" max="772" width="11.85546875" customWidth="1"/>
    <col min="773" max="773" width="12.42578125" customWidth="1"/>
    <col min="774" max="774" width="16.140625" customWidth="1"/>
    <col min="775" max="775" width="13.28515625" customWidth="1"/>
    <col min="1025" max="1025" width="2.85546875" customWidth="1"/>
    <col min="1026" max="1026" width="6.140625" customWidth="1"/>
    <col min="1027" max="1027" width="53" customWidth="1"/>
    <col min="1028" max="1028" width="11.85546875" customWidth="1"/>
    <col min="1029" max="1029" width="12.42578125" customWidth="1"/>
    <col min="1030" max="1030" width="16.140625" customWidth="1"/>
    <col min="1031" max="1031" width="13.28515625" customWidth="1"/>
    <col min="1281" max="1281" width="2.85546875" customWidth="1"/>
    <col min="1282" max="1282" width="6.140625" customWidth="1"/>
    <col min="1283" max="1283" width="53" customWidth="1"/>
    <col min="1284" max="1284" width="11.85546875" customWidth="1"/>
    <col min="1285" max="1285" width="12.42578125" customWidth="1"/>
    <col min="1286" max="1286" width="16.140625" customWidth="1"/>
    <col min="1287" max="1287" width="13.28515625" customWidth="1"/>
    <col min="1537" max="1537" width="2.85546875" customWidth="1"/>
    <col min="1538" max="1538" width="6.140625" customWidth="1"/>
    <col min="1539" max="1539" width="53" customWidth="1"/>
    <col min="1540" max="1540" width="11.85546875" customWidth="1"/>
    <col min="1541" max="1541" width="12.42578125" customWidth="1"/>
    <col min="1542" max="1542" width="16.140625" customWidth="1"/>
    <col min="1543" max="1543" width="13.28515625" customWidth="1"/>
    <col min="1793" max="1793" width="2.85546875" customWidth="1"/>
    <col min="1794" max="1794" width="6.140625" customWidth="1"/>
    <col min="1795" max="1795" width="53" customWidth="1"/>
    <col min="1796" max="1796" width="11.85546875" customWidth="1"/>
    <col min="1797" max="1797" width="12.42578125" customWidth="1"/>
    <col min="1798" max="1798" width="16.140625" customWidth="1"/>
    <col min="1799" max="1799" width="13.28515625" customWidth="1"/>
    <col min="2049" max="2049" width="2.85546875" customWidth="1"/>
    <col min="2050" max="2050" width="6.140625" customWidth="1"/>
    <col min="2051" max="2051" width="53" customWidth="1"/>
    <col min="2052" max="2052" width="11.85546875" customWidth="1"/>
    <col min="2053" max="2053" width="12.42578125" customWidth="1"/>
    <col min="2054" max="2054" width="16.140625" customWidth="1"/>
    <col min="2055" max="2055" width="13.28515625" customWidth="1"/>
    <col min="2305" max="2305" width="2.85546875" customWidth="1"/>
    <col min="2306" max="2306" width="6.140625" customWidth="1"/>
    <col min="2307" max="2307" width="53" customWidth="1"/>
    <col min="2308" max="2308" width="11.85546875" customWidth="1"/>
    <col min="2309" max="2309" width="12.42578125" customWidth="1"/>
    <col min="2310" max="2310" width="16.140625" customWidth="1"/>
    <col min="2311" max="2311" width="13.28515625" customWidth="1"/>
    <col min="2561" max="2561" width="2.85546875" customWidth="1"/>
    <col min="2562" max="2562" width="6.140625" customWidth="1"/>
    <col min="2563" max="2563" width="53" customWidth="1"/>
    <col min="2564" max="2564" width="11.85546875" customWidth="1"/>
    <col min="2565" max="2565" width="12.42578125" customWidth="1"/>
    <col min="2566" max="2566" width="16.140625" customWidth="1"/>
    <col min="2567" max="2567" width="13.28515625" customWidth="1"/>
    <col min="2817" max="2817" width="2.85546875" customWidth="1"/>
    <col min="2818" max="2818" width="6.140625" customWidth="1"/>
    <col min="2819" max="2819" width="53" customWidth="1"/>
    <col min="2820" max="2820" width="11.85546875" customWidth="1"/>
    <col min="2821" max="2821" width="12.42578125" customWidth="1"/>
    <col min="2822" max="2822" width="16.140625" customWidth="1"/>
    <col min="2823" max="2823" width="13.28515625" customWidth="1"/>
    <col min="3073" max="3073" width="2.85546875" customWidth="1"/>
    <col min="3074" max="3074" width="6.140625" customWidth="1"/>
    <col min="3075" max="3075" width="53" customWidth="1"/>
    <col min="3076" max="3076" width="11.85546875" customWidth="1"/>
    <col min="3077" max="3077" width="12.42578125" customWidth="1"/>
    <col min="3078" max="3078" width="16.140625" customWidth="1"/>
    <col min="3079" max="3079" width="13.28515625" customWidth="1"/>
    <col min="3329" max="3329" width="2.85546875" customWidth="1"/>
    <col min="3330" max="3330" width="6.140625" customWidth="1"/>
    <col min="3331" max="3331" width="53" customWidth="1"/>
    <col min="3332" max="3332" width="11.85546875" customWidth="1"/>
    <col min="3333" max="3333" width="12.42578125" customWidth="1"/>
    <col min="3334" max="3334" width="16.140625" customWidth="1"/>
    <col min="3335" max="3335" width="13.28515625" customWidth="1"/>
    <col min="3585" max="3585" width="2.85546875" customWidth="1"/>
    <col min="3586" max="3586" width="6.140625" customWidth="1"/>
    <col min="3587" max="3587" width="53" customWidth="1"/>
    <col min="3588" max="3588" width="11.85546875" customWidth="1"/>
    <col min="3589" max="3589" width="12.42578125" customWidth="1"/>
    <col min="3590" max="3590" width="16.140625" customWidth="1"/>
    <col min="3591" max="3591" width="13.28515625" customWidth="1"/>
    <col min="3841" max="3841" width="2.85546875" customWidth="1"/>
    <col min="3842" max="3842" width="6.140625" customWidth="1"/>
    <col min="3843" max="3843" width="53" customWidth="1"/>
    <col min="3844" max="3844" width="11.85546875" customWidth="1"/>
    <col min="3845" max="3845" width="12.42578125" customWidth="1"/>
    <col min="3846" max="3846" width="16.140625" customWidth="1"/>
    <col min="3847" max="3847" width="13.28515625" customWidth="1"/>
    <col min="4097" max="4097" width="2.85546875" customWidth="1"/>
    <col min="4098" max="4098" width="6.140625" customWidth="1"/>
    <col min="4099" max="4099" width="53" customWidth="1"/>
    <col min="4100" max="4100" width="11.85546875" customWidth="1"/>
    <col min="4101" max="4101" width="12.42578125" customWidth="1"/>
    <col min="4102" max="4102" width="16.140625" customWidth="1"/>
    <col min="4103" max="4103" width="13.28515625" customWidth="1"/>
    <col min="4353" max="4353" width="2.85546875" customWidth="1"/>
    <col min="4354" max="4354" width="6.140625" customWidth="1"/>
    <col min="4355" max="4355" width="53" customWidth="1"/>
    <col min="4356" max="4356" width="11.85546875" customWidth="1"/>
    <col min="4357" max="4357" width="12.42578125" customWidth="1"/>
    <col min="4358" max="4358" width="16.140625" customWidth="1"/>
    <col min="4359" max="4359" width="13.28515625" customWidth="1"/>
    <col min="4609" max="4609" width="2.85546875" customWidth="1"/>
    <col min="4610" max="4610" width="6.140625" customWidth="1"/>
    <col min="4611" max="4611" width="53" customWidth="1"/>
    <col min="4612" max="4612" width="11.85546875" customWidth="1"/>
    <col min="4613" max="4613" width="12.42578125" customWidth="1"/>
    <col min="4614" max="4614" width="16.140625" customWidth="1"/>
    <col min="4615" max="4615" width="13.28515625" customWidth="1"/>
    <col min="4865" max="4865" width="2.85546875" customWidth="1"/>
    <col min="4866" max="4866" width="6.140625" customWidth="1"/>
    <col min="4867" max="4867" width="53" customWidth="1"/>
    <col min="4868" max="4868" width="11.85546875" customWidth="1"/>
    <col min="4869" max="4869" width="12.42578125" customWidth="1"/>
    <col min="4870" max="4870" width="16.140625" customWidth="1"/>
    <col min="4871" max="4871" width="13.28515625" customWidth="1"/>
    <col min="5121" max="5121" width="2.85546875" customWidth="1"/>
    <col min="5122" max="5122" width="6.140625" customWidth="1"/>
    <col min="5123" max="5123" width="53" customWidth="1"/>
    <col min="5124" max="5124" width="11.85546875" customWidth="1"/>
    <col min="5125" max="5125" width="12.42578125" customWidth="1"/>
    <col min="5126" max="5126" width="16.140625" customWidth="1"/>
    <col min="5127" max="5127" width="13.28515625" customWidth="1"/>
    <col min="5377" max="5377" width="2.85546875" customWidth="1"/>
    <col min="5378" max="5378" width="6.140625" customWidth="1"/>
    <col min="5379" max="5379" width="53" customWidth="1"/>
    <col min="5380" max="5380" width="11.85546875" customWidth="1"/>
    <col min="5381" max="5381" width="12.42578125" customWidth="1"/>
    <col min="5382" max="5382" width="16.140625" customWidth="1"/>
    <col min="5383" max="5383" width="13.28515625" customWidth="1"/>
    <col min="5633" max="5633" width="2.85546875" customWidth="1"/>
    <col min="5634" max="5634" width="6.140625" customWidth="1"/>
    <col min="5635" max="5635" width="53" customWidth="1"/>
    <col min="5636" max="5636" width="11.85546875" customWidth="1"/>
    <col min="5637" max="5637" width="12.42578125" customWidth="1"/>
    <col min="5638" max="5638" width="16.140625" customWidth="1"/>
    <col min="5639" max="5639" width="13.28515625" customWidth="1"/>
    <col min="5889" max="5889" width="2.85546875" customWidth="1"/>
    <col min="5890" max="5890" width="6.140625" customWidth="1"/>
    <col min="5891" max="5891" width="53" customWidth="1"/>
    <col min="5892" max="5892" width="11.85546875" customWidth="1"/>
    <col min="5893" max="5893" width="12.42578125" customWidth="1"/>
    <col min="5894" max="5894" width="16.140625" customWidth="1"/>
    <col min="5895" max="5895" width="13.28515625" customWidth="1"/>
    <col min="6145" max="6145" width="2.85546875" customWidth="1"/>
    <col min="6146" max="6146" width="6.140625" customWidth="1"/>
    <col min="6147" max="6147" width="53" customWidth="1"/>
    <col min="6148" max="6148" width="11.85546875" customWidth="1"/>
    <col min="6149" max="6149" width="12.42578125" customWidth="1"/>
    <col min="6150" max="6150" width="16.140625" customWidth="1"/>
    <col min="6151" max="6151" width="13.28515625" customWidth="1"/>
    <col min="6401" max="6401" width="2.85546875" customWidth="1"/>
    <col min="6402" max="6402" width="6.140625" customWidth="1"/>
    <col min="6403" max="6403" width="53" customWidth="1"/>
    <col min="6404" max="6404" width="11.85546875" customWidth="1"/>
    <col min="6405" max="6405" width="12.42578125" customWidth="1"/>
    <col min="6406" max="6406" width="16.140625" customWidth="1"/>
    <col min="6407" max="6407" width="13.28515625" customWidth="1"/>
    <col min="6657" max="6657" width="2.85546875" customWidth="1"/>
    <col min="6658" max="6658" width="6.140625" customWidth="1"/>
    <col min="6659" max="6659" width="53" customWidth="1"/>
    <col min="6660" max="6660" width="11.85546875" customWidth="1"/>
    <col min="6661" max="6661" width="12.42578125" customWidth="1"/>
    <col min="6662" max="6662" width="16.140625" customWidth="1"/>
    <col min="6663" max="6663" width="13.28515625" customWidth="1"/>
    <col min="6913" max="6913" width="2.85546875" customWidth="1"/>
    <col min="6914" max="6914" width="6.140625" customWidth="1"/>
    <col min="6915" max="6915" width="53" customWidth="1"/>
    <col min="6916" max="6916" width="11.85546875" customWidth="1"/>
    <col min="6917" max="6917" width="12.42578125" customWidth="1"/>
    <col min="6918" max="6918" width="16.140625" customWidth="1"/>
    <col min="6919" max="6919" width="13.28515625" customWidth="1"/>
    <col min="7169" max="7169" width="2.85546875" customWidth="1"/>
    <col min="7170" max="7170" width="6.140625" customWidth="1"/>
    <col min="7171" max="7171" width="53" customWidth="1"/>
    <col min="7172" max="7172" width="11.85546875" customWidth="1"/>
    <col min="7173" max="7173" width="12.42578125" customWidth="1"/>
    <col min="7174" max="7174" width="16.140625" customWidth="1"/>
    <col min="7175" max="7175" width="13.28515625" customWidth="1"/>
    <col min="7425" max="7425" width="2.85546875" customWidth="1"/>
    <col min="7426" max="7426" width="6.140625" customWidth="1"/>
    <col min="7427" max="7427" width="53" customWidth="1"/>
    <col min="7428" max="7428" width="11.85546875" customWidth="1"/>
    <col min="7429" max="7429" width="12.42578125" customWidth="1"/>
    <col min="7430" max="7430" width="16.140625" customWidth="1"/>
    <col min="7431" max="7431" width="13.28515625" customWidth="1"/>
    <col min="7681" max="7681" width="2.85546875" customWidth="1"/>
    <col min="7682" max="7682" width="6.140625" customWidth="1"/>
    <col min="7683" max="7683" width="53" customWidth="1"/>
    <col min="7684" max="7684" width="11.85546875" customWidth="1"/>
    <col min="7685" max="7685" width="12.42578125" customWidth="1"/>
    <col min="7686" max="7686" width="16.140625" customWidth="1"/>
    <col min="7687" max="7687" width="13.28515625" customWidth="1"/>
    <col min="7937" max="7937" width="2.85546875" customWidth="1"/>
    <col min="7938" max="7938" width="6.140625" customWidth="1"/>
    <col min="7939" max="7939" width="53" customWidth="1"/>
    <col min="7940" max="7940" width="11.85546875" customWidth="1"/>
    <col min="7941" max="7941" width="12.42578125" customWidth="1"/>
    <col min="7942" max="7942" width="16.140625" customWidth="1"/>
    <col min="7943" max="7943" width="13.28515625" customWidth="1"/>
    <col min="8193" max="8193" width="2.85546875" customWidth="1"/>
    <col min="8194" max="8194" width="6.140625" customWidth="1"/>
    <col min="8195" max="8195" width="53" customWidth="1"/>
    <col min="8196" max="8196" width="11.85546875" customWidth="1"/>
    <col min="8197" max="8197" width="12.42578125" customWidth="1"/>
    <col min="8198" max="8198" width="16.140625" customWidth="1"/>
    <col min="8199" max="8199" width="13.28515625" customWidth="1"/>
    <col min="8449" max="8449" width="2.85546875" customWidth="1"/>
    <col min="8450" max="8450" width="6.140625" customWidth="1"/>
    <col min="8451" max="8451" width="53" customWidth="1"/>
    <col min="8452" max="8452" width="11.85546875" customWidth="1"/>
    <col min="8453" max="8453" width="12.42578125" customWidth="1"/>
    <col min="8454" max="8454" width="16.140625" customWidth="1"/>
    <col min="8455" max="8455" width="13.28515625" customWidth="1"/>
    <col min="8705" max="8705" width="2.85546875" customWidth="1"/>
    <col min="8706" max="8706" width="6.140625" customWidth="1"/>
    <col min="8707" max="8707" width="53" customWidth="1"/>
    <col min="8708" max="8708" width="11.85546875" customWidth="1"/>
    <col min="8709" max="8709" width="12.42578125" customWidth="1"/>
    <col min="8710" max="8710" width="16.140625" customWidth="1"/>
    <col min="8711" max="8711" width="13.28515625" customWidth="1"/>
    <col min="8961" max="8961" width="2.85546875" customWidth="1"/>
    <col min="8962" max="8962" width="6.140625" customWidth="1"/>
    <col min="8963" max="8963" width="53" customWidth="1"/>
    <col min="8964" max="8964" width="11.85546875" customWidth="1"/>
    <col min="8965" max="8965" width="12.42578125" customWidth="1"/>
    <col min="8966" max="8966" width="16.140625" customWidth="1"/>
    <col min="8967" max="8967" width="13.28515625" customWidth="1"/>
    <col min="9217" max="9217" width="2.85546875" customWidth="1"/>
    <col min="9218" max="9218" width="6.140625" customWidth="1"/>
    <col min="9219" max="9219" width="53" customWidth="1"/>
    <col min="9220" max="9220" width="11.85546875" customWidth="1"/>
    <col min="9221" max="9221" width="12.42578125" customWidth="1"/>
    <col min="9222" max="9222" width="16.140625" customWidth="1"/>
    <col min="9223" max="9223" width="13.28515625" customWidth="1"/>
    <col min="9473" max="9473" width="2.85546875" customWidth="1"/>
    <col min="9474" max="9474" width="6.140625" customWidth="1"/>
    <col min="9475" max="9475" width="53" customWidth="1"/>
    <col min="9476" max="9476" width="11.85546875" customWidth="1"/>
    <col min="9477" max="9477" width="12.42578125" customWidth="1"/>
    <col min="9478" max="9478" width="16.140625" customWidth="1"/>
    <col min="9479" max="9479" width="13.28515625" customWidth="1"/>
    <col min="9729" max="9729" width="2.85546875" customWidth="1"/>
    <col min="9730" max="9730" width="6.140625" customWidth="1"/>
    <col min="9731" max="9731" width="53" customWidth="1"/>
    <col min="9732" max="9732" width="11.85546875" customWidth="1"/>
    <col min="9733" max="9733" width="12.42578125" customWidth="1"/>
    <col min="9734" max="9734" width="16.140625" customWidth="1"/>
    <col min="9735" max="9735" width="13.28515625" customWidth="1"/>
    <col min="9985" max="9985" width="2.85546875" customWidth="1"/>
    <col min="9986" max="9986" width="6.140625" customWidth="1"/>
    <col min="9987" max="9987" width="53" customWidth="1"/>
    <col min="9988" max="9988" width="11.85546875" customWidth="1"/>
    <col min="9989" max="9989" width="12.42578125" customWidth="1"/>
    <col min="9990" max="9990" width="16.140625" customWidth="1"/>
    <col min="9991" max="9991" width="13.28515625" customWidth="1"/>
    <col min="10241" max="10241" width="2.85546875" customWidth="1"/>
    <col min="10242" max="10242" width="6.140625" customWidth="1"/>
    <col min="10243" max="10243" width="53" customWidth="1"/>
    <col min="10244" max="10244" width="11.85546875" customWidth="1"/>
    <col min="10245" max="10245" width="12.42578125" customWidth="1"/>
    <col min="10246" max="10246" width="16.140625" customWidth="1"/>
    <col min="10247" max="10247" width="13.28515625" customWidth="1"/>
    <col min="10497" max="10497" width="2.85546875" customWidth="1"/>
    <col min="10498" max="10498" width="6.140625" customWidth="1"/>
    <col min="10499" max="10499" width="53" customWidth="1"/>
    <col min="10500" max="10500" width="11.85546875" customWidth="1"/>
    <col min="10501" max="10501" width="12.42578125" customWidth="1"/>
    <col min="10502" max="10502" width="16.140625" customWidth="1"/>
    <col min="10503" max="10503" width="13.28515625" customWidth="1"/>
    <col min="10753" max="10753" width="2.85546875" customWidth="1"/>
    <col min="10754" max="10754" width="6.140625" customWidth="1"/>
    <col min="10755" max="10755" width="53" customWidth="1"/>
    <col min="10756" max="10756" width="11.85546875" customWidth="1"/>
    <col min="10757" max="10757" width="12.42578125" customWidth="1"/>
    <col min="10758" max="10758" width="16.140625" customWidth="1"/>
    <col min="10759" max="10759" width="13.28515625" customWidth="1"/>
    <col min="11009" max="11009" width="2.85546875" customWidth="1"/>
    <col min="11010" max="11010" width="6.140625" customWidth="1"/>
    <col min="11011" max="11011" width="53" customWidth="1"/>
    <col min="11012" max="11012" width="11.85546875" customWidth="1"/>
    <col min="11013" max="11013" width="12.42578125" customWidth="1"/>
    <col min="11014" max="11014" width="16.140625" customWidth="1"/>
    <col min="11015" max="11015" width="13.28515625" customWidth="1"/>
    <col min="11265" max="11265" width="2.85546875" customWidth="1"/>
    <col min="11266" max="11266" width="6.140625" customWidth="1"/>
    <col min="11267" max="11267" width="53" customWidth="1"/>
    <col min="11268" max="11268" width="11.85546875" customWidth="1"/>
    <col min="11269" max="11269" width="12.42578125" customWidth="1"/>
    <col min="11270" max="11270" width="16.140625" customWidth="1"/>
    <col min="11271" max="11271" width="13.28515625" customWidth="1"/>
    <col min="11521" max="11521" width="2.85546875" customWidth="1"/>
    <col min="11522" max="11522" width="6.140625" customWidth="1"/>
    <col min="11523" max="11523" width="53" customWidth="1"/>
    <col min="11524" max="11524" width="11.85546875" customWidth="1"/>
    <col min="11525" max="11525" width="12.42578125" customWidth="1"/>
    <col min="11526" max="11526" width="16.140625" customWidth="1"/>
    <col min="11527" max="11527" width="13.28515625" customWidth="1"/>
    <col min="11777" max="11777" width="2.85546875" customWidth="1"/>
    <col min="11778" max="11778" width="6.140625" customWidth="1"/>
    <col min="11779" max="11779" width="53" customWidth="1"/>
    <col min="11780" max="11780" width="11.85546875" customWidth="1"/>
    <col min="11781" max="11781" width="12.42578125" customWidth="1"/>
    <col min="11782" max="11782" width="16.140625" customWidth="1"/>
    <col min="11783" max="11783" width="13.28515625" customWidth="1"/>
    <col min="12033" max="12033" width="2.85546875" customWidth="1"/>
    <col min="12034" max="12034" width="6.140625" customWidth="1"/>
    <col min="12035" max="12035" width="53" customWidth="1"/>
    <col min="12036" max="12036" width="11.85546875" customWidth="1"/>
    <col min="12037" max="12037" width="12.42578125" customWidth="1"/>
    <col min="12038" max="12038" width="16.140625" customWidth="1"/>
    <col min="12039" max="12039" width="13.28515625" customWidth="1"/>
    <col min="12289" max="12289" width="2.85546875" customWidth="1"/>
    <col min="12290" max="12290" width="6.140625" customWidth="1"/>
    <col min="12291" max="12291" width="53" customWidth="1"/>
    <col min="12292" max="12292" width="11.85546875" customWidth="1"/>
    <col min="12293" max="12293" width="12.42578125" customWidth="1"/>
    <col min="12294" max="12294" width="16.140625" customWidth="1"/>
    <col min="12295" max="12295" width="13.28515625" customWidth="1"/>
    <col min="12545" max="12545" width="2.85546875" customWidth="1"/>
    <col min="12546" max="12546" width="6.140625" customWidth="1"/>
    <col min="12547" max="12547" width="53" customWidth="1"/>
    <col min="12548" max="12548" width="11.85546875" customWidth="1"/>
    <col min="12549" max="12549" width="12.42578125" customWidth="1"/>
    <col min="12550" max="12550" width="16.140625" customWidth="1"/>
    <col min="12551" max="12551" width="13.28515625" customWidth="1"/>
    <col min="12801" max="12801" width="2.85546875" customWidth="1"/>
    <col min="12802" max="12802" width="6.140625" customWidth="1"/>
    <col min="12803" max="12803" width="53" customWidth="1"/>
    <col min="12804" max="12804" width="11.85546875" customWidth="1"/>
    <col min="12805" max="12805" width="12.42578125" customWidth="1"/>
    <col min="12806" max="12806" width="16.140625" customWidth="1"/>
    <col min="12807" max="12807" width="13.28515625" customWidth="1"/>
    <col min="13057" max="13057" width="2.85546875" customWidth="1"/>
    <col min="13058" max="13058" width="6.140625" customWidth="1"/>
    <col min="13059" max="13059" width="53" customWidth="1"/>
    <col min="13060" max="13060" width="11.85546875" customWidth="1"/>
    <col min="13061" max="13061" width="12.42578125" customWidth="1"/>
    <col min="13062" max="13062" width="16.140625" customWidth="1"/>
    <col min="13063" max="13063" width="13.28515625" customWidth="1"/>
    <col min="13313" max="13313" width="2.85546875" customWidth="1"/>
    <col min="13314" max="13314" width="6.140625" customWidth="1"/>
    <col min="13315" max="13315" width="53" customWidth="1"/>
    <col min="13316" max="13316" width="11.85546875" customWidth="1"/>
    <col min="13317" max="13317" width="12.42578125" customWidth="1"/>
    <col min="13318" max="13318" width="16.140625" customWidth="1"/>
    <col min="13319" max="13319" width="13.28515625" customWidth="1"/>
    <col min="13569" max="13569" width="2.85546875" customWidth="1"/>
    <col min="13570" max="13570" width="6.140625" customWidth="1"/>
    <col min="13571" max="13571" width="53" customWidth="1"/>
    <col min="13572" max="13572" width="11.85546875" customWidth="1"/>
    <col min="13573" max="13573" width="12.42578125" customWidth="1"/>
    <col min="13574" max="13574" width="16.140625" customWidth="1"/>
    <col min="13575" max="13575" width="13.28515625" customWidth="1"/>
    <col min="13825" max="13825" width="2.85546875" customWidth="1"/>
    <col min="13826" max="13826" width="6.140625" customWidth="1"/>
    <col min="13827" max="13827" width="53" customWidth="1"/>
    <col min="13828" max="13828" width="11.85546875" customWidth="1"/>
    <col min="13829" max="13829" width="12.42578125" customWidth="1"/>
    <col min="13830" max="13830" width="16.140625" customWidth="1"/>
    <col min="13831" max="13831" width="13.28515625" customWidth="1"/>
    <col min="14081" max="14081" width="2.85546875" customWidth="1"/>
    <col min="14082" max="14082" width="6.140625" customWidth="1"/>
    <col min="14083" max="14083" width="53" customWidth="1"/>
    <col min="14084" max="14084" width="11.85546875" customWidth="1"/>
    <col min="14085" max="14085" width="12.42578125" customWidth="1"/>
    <col min="14086" max="14086" width="16.140625" customWidth="1"/>
    <col min="14087" max="14087" width="13.28515625" customWidth="1"/>
    <col min="14337" max="14337" width="2.85546875" customWidth="1"/>
    <col min="14338" max="14338" width="6.140625" customWidth="1"/>
    <col min="14339" max="14339" width="53" customWidth="1"/>
    <col min="14340" max="14340" width="11.85546875" customWidth="1"/>
    <col min="14341" max="14341" width="12.42578125" customWidth="1"/>
    <col min="14342" max="14342" width="16.140625" customWidth="1"/>
    <col min="14343" max="14343" width="13.28515625" customWidth="1"/>
    <col min="14593" max="14593" width="2.85546875" customWidth="1"/>
    <col min="14594" max="14594" width="6.140625" customWidth="1"/>
    <col min="14595" max="14595" width="53" customWidth="1"/>
    <col min="14596" max="14596" width="11.85546875" customWidth="1"/>
    <col min="14597" max="14597" width="12.42578125" customWidth="1"/>
    <col min="14598" max="14598" width="16.140625" customWidth="1"/>
    <col min="14599" max="14599" width="13.28515625" customWidth="1"/>
    <col min="14849" max="14849" width="2.85546875" customWidth="1"/>
    <col min="14850" max="14850" width="6.140625" customWidth="1"/>
    <col min="14851" max="14851" width="53" customWidth="1"/>
    <col min="14852" max="14852" width="11.85546875" customWidth="1"/>
    <col min="14853" max="14853" width="12.42578125" customWidth="1"/>
    <col min="14854" max="14854" width="16.140625" customWidth="1"/>
    <col min="14855" max="14855" width="13.28515625" customWidth="1"/>
    <col min="15105" max="15105" width="2.85546875" customWidth="1"/>
    <col min="15106" max="15106" width="6.140625" customWidth="1"/>
    <col min="15107" max="15107" width="53" customWidth="1"/>
    <col min="15108" max="15108" width="11.85546875" customWidth="1"/>
    <col min="15109" max="15109" width="12.42578125" customWidth="1"/>
    <col min="15110" max="15110" width="16.140625" customWidth="1"/>
    <col min="15111" max="15111" width="13.28515625" customWidth="1"/>
    <col min="15361" max="15361" width="2.85546875" customWidth="1"/>
    <col min="15362" max="15362" width="6.140625" customWidth="1"/>
    <col min="15363" max="15363" width="53" customWidth="1"/>
    <col min="15364" max="15364" width="11.85546875" customWidth="1"/>
    <col min="15365" max="15365" width="12.42578125" customWidth="1"/>
    <col min="15366" max="15366" width="16.140625" customWidth="1"/>
    <col min="15367" max="15367" width="13.28515625" customWidth="1"/>
    <col min="15617" max="15617" width="2.85546875" customWidth="1"/>
    <col min="15618" max="15618" width="6.140625" customWidth="1"/>
    <col min="15619" max="15619" width="53" customWidth="1"/>
    <col min="15620" max="15620" width="11.85546875" customWidth="1"/>
    <col min="15621" max="15621" width="12.42578125" customWidth="1"/>
    <col min="15622" max="15622" width="16.140625" customWidth="1"/>
    <col min="15623" max="15623" width="13.28515625" customWidth="1"/>
    <col min="15873" max="15873" width="2.85546875" customWidth="1"/>
    <col min="15874" max="15874" width="6.140625" customWidth="1"/>
    <col min="15875" max="15875" width="53" customWidth="1"/>
    <col min="15876" max="15876" width="11.85546875" customWidth="1"/>
    <col min="15877" max="15877" width="12.42578125" customWidth="1"/>
    <col min="15878" max="15878" width="16.140625" customWidth="1"/>
    <col min="15879" max="15879" width="13.28515625" customWidth="1"/>
    <col min="16129" max="16129" width="2.85546875" customWidth="1"/>
    <col min="16130" max="16130" width="6.140625" customWidth="1"/>
    <col min="16131" max="16131" width="53" customWidth="1"/>
    <col min="16132" max="16132" width="11.85546875" customWidth="1"/>
    <col min="16133" max="16133" width="12.42578125" customWidth="1"/>
    <col min="16134" max="16134" width="16.140625" customWidth="1"/>
    <col min="16135" max="16135" width="13.28515625" customWidth="1"/>
  </cols>
  <sheetData>
    <row r="1" spans="1:8" ht="15.75" x14ac:dyDescent="0.25">
      <c r="B1" s="1"/>
      <c r="C1" s="1"/>
      <c r="F1" s="4" t="s">
        <v>637</v>
      </c>
      <c r="G1" s="47"/>
    </row>
    <row r="2" spans="1:8" ht="15.75" x14ac:dyDescent="0.25">
      <c r="F2" s="4" t="s">
        <v>395</v>
      </c>
      <c r="G2" s="47"/>
    </row>
    <row r="3" spans="1:8" ht="9" customHeight="1" x14ac:dyDescent="0.25">
      <c r="F3" s="4"/>
      <c r="G3" s="207"/>
    </row>
    <row r="4" spans="1:8" ht="15.75" x14ac:dyDescent="0.25">
      <c r="C4" s="1"/>
      <c r="F4" s="442"/>
      <c r="G4" s="4" t="s">
        <v>47</v>
      </c>
    </row>
    <row r="5" spans="1:8" ht="15.75" x14ac:dyDescent="0.25">
      <c r="C5" s="1"/>
      <c r="F5" s="4" t="s">
        <v>1004</v>
      </c>
      <c r="G5" s="47"/>
    </row>
    <row r="6" spans="1:8" ht="15" x14ac:dyDescent="0.2">
      <c r="F6" s="2" t="s">
        <v>50</v>
      </c>
      <c r="G6" s="47"/>
    </row>
    <row r="7" spans="1:8" ht="8.25" customHeight="1" x14ac:dyDescent="0.2">
      <c r="D7" s="2"/>
      <c r="E7" s="2"/>
    </row>
    <row r="9" spans="1:8" ht="20.25" x14ac:dyDescent="0.3">
      <c r="A9" s="579" t="s">
        <v>671</v>
      </c>
      <c r="B9" s="579"/>
      <c r="C9" s="579"/>
      <c r="D9" s="579"/>
      <c r="E9" s="579"/>
      <c r="F9" s="579"/>
      <c r="G9" s="579"/>
    </row>
    <row r="10" spans="1:8" ht="18.75" x14ac:dyDescent="0.3">
      <c r="A10" s="640" t="s">
        <v>672</v>
      </c>
      <c r="B10" s="640"/>
      <c r="C10" s="640"/>
      <c r="D10" s="640"/>
      <c r="E10" s="640"/>
      <c r="F10" s="640"/>
      <c r="G10" s="640"/>
    </row>
    <row r="11" spans="1:8" ht="18" customHeight="1" x14ac:dyDescent="0.3">
      <c r="A11" s="640" t="s">
        <v>673</v>
      </c>
      <c r="B11" s="640"/>
      <c r="C11" s="640"/>
      <c r="D11" s="640"/>
      <c r="E11" s="640"/>
      <c r="F11" s="640"/>
      <c r="G11" s="640"/>
    </row>
    <row r="12" spans="1:8" ht="9" customHeight="1" x14ac:dyDescent="0.25">
      <c r="B12" s="49"/>
      <c r="C12" s="379"/>
      <c r="D12" s="379"/>
      <c r="E12" s="379"/>
      <c r="F12" s="443"/>
      <c r="G12" s="49"/>
    </row>
    <row r="13" spans="1:8" ht="16.5" thickBot="1" x14ac:dyDescent="0.3">
      <c r="B13" s="641" t="s">
        <v>1076</v>
      </c>
      <c r="C13" s="642"/>
      <c r="D13" s="642"/>
      <c r="E13" s="642"/>
      <c r="F13" s="642"/>
      <c r="G13" s="642"/>
    </row>
    <row r="14" spans="1:8" ht="49.5" customHeight="1" x14ac:dyDescent="0.2">
      <c r="B14" s="352" t="s">
        <v>906</v>
      </c>
      <c r="C14" s="351" t="s">
        <v>52</v>
      </c>
      <c r="D14" s="350" t="s">
        <v>109</v>
      </c>
      <c r="E14" s="350" t="s">
        <v>147</v>
      </c>
      <c r="F14" s="350" t="s">
        <v>116</v>
      </c>
      <c r="G14" s="349" t="s">
        <v>117</v>
      </c>
      <c r="H14" s="178"/>
    </row>
    <row r="15" spans="1:8" ht="50.25" customHeight="1" x14ac:dyDescent="0.2">
      <c r="B15" s="348">
        <v>1</v>
      </c>
      <c r="C15" s="22" t="s">
        <v>1074</v>
      </c>
      <c r="D15" s="444" t="s">
        <v>118</v>
      </c>
      <c r="E15" s="68">
        <v>3.99</v>
      </c>
      <c r="F15" s="345">
        <v>215.88</v>
      </c>
      <c r="G15" s="344">
        <f t="shared" ref="G15:G29" si="0">E15+F15</f>
        <v>219.87</v>
      </c>
    </row>
    <row r="16" spans="1:8" ht="51" customHeight="1" x14ac:dyDescent="0.2">
      <c r="B16" s="348">
        <v>2</v>
      </c>
      <c r="C16" s="22" t="s">
        <v>905</v>
      </c>
      <c r="D16" s="444" t="s">
        <v>118</v>
      </c>
      <c r="E16" s="68">
        <v>3.99</v>
      </c>
      <c r="F16" s="345">
        <v>64.25</v>
      </c>
      <c r="G16" s="344">
        <f t="shared" si="0"/>
        <v>68.239999999999995</v>
      </c>
    </row>
    <row r="17" spans="2:7" ht="65.25" customHeight="1" x14ac:dyDescent="0.2">
      <c r="B17" s="348">
        <v>3</v>
      </c>
      <c r="C17" s="22" t="s">
        <v>930</v>
      </c>
      <c r="D17" s="444" t="s">
        <v>118</v>
      </c>
      <c r="E17" s="68">
        <v>3.99</v>
      </c>
      <c r="F17" s="345">
        <v>138.81</v>
      </c>
      <c r="G17" s="344">
        <f t="shared" si="0"/>
        <v>142.80000000000001</v>
      </c>
    </row>
    <row r="18" spans="2:7" ht="33.75" customHeight="1" x14ac:dyDescent="0.2">
      <c r="B18" s="347">
        <v>4</v>
      </c>
      <c r="C18" s="346" t="s">
        <v>1077</v>
      </c>
      <c r="D18" s="444" t="s">
        <v>118</v>
      </c>
      <c r="E18" s="68">
        <v>3.99</v>
      </c>
      <c r="F18" s="345">
        <v>80.64</v>
      </c>
      <c r="G18" s="344">
        <f>E18+F18</f>
        <v>84.63</v>
      </c>
    </row>
    <row r="19" spans="2:7" ht="33.75" customHeight="1" x14ac:dyDescent="0.2">
      <c r="B19" s="348">
        <v>5</v>
      </c>
      <c r="C19" s="22" t="s">
        <v>904</v>
      </c>
      <c r="D19" s="444" t="s">
        <v>118</v>
      </c>
      <c r="E19" s="68">
        <v>3.99</v>
      </c>
      <c r="F19" s="345">
        <v>154.46</v>
      </c>
      <c r="G19" s="344">
        <f t="shared" si="0"/>
        <v>158.45000000000002</v>
      </c>
    </row>
    <row r="20" spans="2:7" ht="31.5" hidden="1" x14ac:dyDescent="0.2">
      <c r="B20" s="348">
        <v>6</v>
      </c>
      <c r="C20" s="22" t="s">
        <v>903</v>
      </c>
      <c r="D20" s="444" t="s">
        <v>118</v>
      </c>
      <c r="E20" s="68">
        <v>3.59</v>
      </c>
      <c r="F20" s="345">
        <v>250.83</v>
      </c>
      <c r="G20" s="344">
        <f t="shared" si="0"/>
        <v>254.42000000000002</v>
      </c>
    </row>
    <row r="21" spans="2:7" ht="33.75" customHeight="1" x14ac:dyDescent="0.2">
      <c r="B21" s="348">
        <v>6</v>
      </c>
      <c r="C21" s="22" t="s">
        <v>902</v>
      </c>
      <c r="D21" s="444" t="s">
        <v>118</v>
      </c>
      <c r="E21" s="68">
        <v>3.99</v>
      </c>
      <c r="F21" s="345">
        <v>91.42</v>
      </c>
      <c r="G21" s="344">
        <f t="shared" si="0"/>
        <v>95.41</v>
      </c>
    </row>
    <row r="22" spans="2:7" ht="31.5" hidden="1" x14ac:dyDescent="0.2">
      <c r="B22" s="214">
        <v>7</v>
      </c>
      <c r="C22" s="22" t="s">
        <v>926</v>
      </c>
      <c r="D22" s="444" t="s">
        <v>118</v>
      </c>
      <c r="E22" s="68">
        <v>3.99</v>
      </c>
      <c r="F22" s="345">
        <v>19.66</v>
      </c>
      <c r="G22" s="344">
        <f t="shared" si="0"/>
        <v>23.65</v>
      </c>
    </row>
    <row r="23" spans="2:7" ht="34.5" customHeight="1" x14ac:dyDescent="0.2">
      <c r="B23" s="347">
        <v>7</v>
      </c>
      <c r="C23" s="22" t="s">
        <v>1005</v>
      </c>
      <c r="D23" s="444" t="s">
        <v>118</v>
      </c>
      <c r="E23" s="68">
        <v>3.99</v>
      </c>
      <c r="F23" s="345">
        <v>110.14</v>
      </c>
      <c r="G23" s="344">
        <f>E23+F23</f>
        <v>114.13</v>
      </c>
    </row>
    <row r="24" spans="2:7" ht="35.25" customHeight="1" x14ac:dyDescent="0.2">
      <c r="B24" s="398">
        <v>8</v>
      </c>
      <c r="C24" s="399" t="s">
        <v>901</v>
      </c>
      <c r="D24" s="445" t="s">
        <v>118</v>
      </c>
      <c r="E24" s="400">
        <v>3.99</v>
      </c>
      <c r="F24" s="401">
        <v>55.56</v>
      </c>
      <c r="G24" s="402">
        <f t="shared" si="0"/>
        <v>59.550000000000004</v>
      </c>
    </row>
    <row r="25" spans="2:7" ht="48" customHeight="1" x14ac:dyDescent="0.2">
      <c r="B25" s="347">
        <v>9</v>
      </c>
      <c r="C25" s="346" t="s">
        <v>900</v>
      </c>
      <c r="D25" s="444" t="s">
        <v>118</v>
      </c>
      <c r="E25" s="68">
        <v>3.99</v>
      </c>
      <c r="F25" s="345">
        <v>218.88</v>
      </c>
      <c r="G25" s="344">
        <f t="shared" si="0"/>
        <v>222.87</v>
      </c>
    </row>
    <row r="26" spans="2:7" ht="31.5" hidden="1" x14ac:dyDescent="0.2">
      <c r="B26" s="347">
        <v>11</v>
      </c>
      <c r="C26" s="346" t="s">
        <v>1078</v>
      </c>
      <c r="D26" s="444" t="s">
        <v>118</v>
      </c>
      <c r="E26" s="68">
        <v>3.99</v>
      </c>
      <c r="F26" s="345">
        <v>250.7</v>
      </c>
      <c r="G26" s="344">
        <f t="shared" si="0"/>
        <v>254.69</v>
      </c>
    </row>
    <row r="27" spans="2:7" ht="33" customHeight="1" x14ac:dyDescent="0.2">
      <c r="B27" s="347">
        <v>10</v>
      </c>
      <c r="C27" s="22" t="s">
        <v>927</v>
      </c>
      <c r="D27" s="444" t="s">
        <v>118</v>
      </c>
      <c r="E27" s="68">
        <v>3.99</v>
      </c>
      <c r="F27" s="345">
        <v>336.42</v>
      </c>
      <c r="G27" s="344">
        <f>E27+F27</f>
        <v>340.41</v>
      </c>
    </row>
    <row r="28" spans="2:7" ht="31.5" hidden="1" x14ac:dyDescent="0.2">
      <c r="B28" s="347">
        <v>13</v>
      </c>
      <c r="C28" s="346" t="s">
        <v>1079</v>
      </c>
      <c r="D28" s="444" t="s">
        <v>118</v>
      </c>
      <c r="E28" s="68">
        <v>3.99</v>
      </c>
      <c r="F28" s="345">
        <v>78.59</v>
      </c>
      <c r="G28" s="344">
        <f t="shared" si="0"/>
        <v>82.58</v>
      </c>
    </row>
    <row r="29" spans="2:7" ht="31.5" hidden="1" x14ac:dyDescent="0.2">
      <c r="B29" s="347">
        <v>11</v>
      </c>
      <c r="C29" s="22" t="s">
        <v>899</v>
      </c>
      <c r="D29" s="444" t="s">
        <v>118</v>
      </c>
      <c r="E29" s="68">
        <v>3.99</v>
      </c>
      <c r="F29" s="345">
        <v>19.18</v>
      </c>
      <c r="G29" s="344">
        <f t="shared" si="0"/>
        <v>23.17</v>
      </c>
    </row>
    <row r="30" spans="2:7" ht="31.5" x14ac:dyDescent="0.2">
      <c r="B30" s="427">
        <v>11</v>
      </c>
      <c r="C30" s="34" t="s">
        <v>1013</v>
      </c>
      <c r="D30" s="428" t="s">
        <v>118</v>
      </c>
      <c r="E30" s="109">
        <v>3.99</v>
      </c>
      <c r="F30" s="429">
        <v>22.87</v>
      </c>
      <c r="G30" s="430">
        <f>E30+F30</f>
        <v>26.86</v>
      </c>
    </row>
    <row r="31" spans="2:7" ht="31.5" x14ac:dyDescent="0.2">
      <c r="B31" s="427">
        <v>12</v>
      </c>
      <c r="C31" s="34" t="s">
        <v>1014</v>
      </c>
      <c r="D31" s="428" t="s">
        <v>118</v>
      </c>
      <c r="E31" s="109">
        <v>3.99</v>
      </c>
      <c r="F31" s="429">
        <v>90.73</v>
      </c>
      <c r="G31" s="430">
        <f>E31+F31</f>
        <v>94.72</v>
      </c>
    </row>
    <row r="32" spans="2:7" ht="31.5" x14ac:dyDescent="0.2">
      <c r="B32" s="427">
        <v>13</v>
      </c>
      <c r="C32" s="34" t="s">
        <v>1015</v>
      </c>
      <c r="D32" s="428" t="s">
        <v>118</v>
      </c>
      <c r="E32" s="109">
        <v>3.99</v>
      </c>
      <c r="F32" s="429">
        <v>96.5</v>
      </c>
      <c r="G32" s="430">
        <f>E32+F32</f>
        <v>100.49</v>
      </c>
    </row>
    <row r="33" spans="2:7" ht="31.5" x14ac:dyDescent="0.2">
      <c r="B33" s="347">
        <v>14</v>
      </c>
      <c r="C33" s="22" t="s">
        <v>903</v>
      </c>
      <c r="D33" s="444" t="s">
        <v>118</v>
      </c>
      <c r="E33" s="68">
        <v>3.99</v>
      </c>
      <c r="F33" s="345">
        <v>190.31</v>
      </c>
      <c r="G33" s="344">
        <f>E33+F33</f>
        <v>194.3</v>
      </c>
    </row>
    <row r="34" spans="2:7" ht="32.25" thickBot="1" x14ac:dyDescent="0.25">
      <c r="B34" s="449">
        <v>15</v>
      </c>
      <c r="C34" s="185" t="s">
        <v>1027</v>
      </c>
      <c r="D34" s="450" t="s">
        <v>118</v>
      </c>
      <c r="E34" s="451">
        <v>3.99</v>
      </c>
      <c r="F34" s="452">
        <v>35.43</v>
      </c>
      <c r="G34" s="453">
        <f>E34+F34</f>
        <v>39.42</v>
      </c>
    </row>
  </sheetData>
  <mergeCells count="4">
    <mergeCell ref="A9:G9"/>
    <mergeCell ref="A10:G10"/>
    <mergeCell ref="A11:G11"/>
    <mergeCell ref="B13:G13"/>
  </mergeCells>
  <pageMargins left="0.19685039370078741" right="0.15748031496062992" top="0.31496062992125984" bottom="0.15748031496062992" header="0.15748031496062992" footer="0.15748031496062992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5"/>
  <sheetViews>
    <sheetView tabSelected="1" zoomScaleNormal="100" zoomScaleSheetLayoutView="65" workbookViewId="0">
      <selection activeCell="C17" sqref="C17"/>
    </sheetView>
  </sheetViews>
  <sheetFormatPr defaultRowHeight="12.75" x14ac:dyDescent="0.2"/>
  <cols>
    <col min="1" max="1" width="7.85546875" customWidth="1"/>
    <col min="2" max="2" width="14.42578125" customWidth="1"/>
    <col min="3" max="3" width="70.28515625" customWidth="1"/>
    <col min="4" max="4" width="15.85546875" customWidth="1"/>
    <col min="5" max="5" width="18.7109375" customWidth="1"/>
    <col min="6" max="6" width="21" customWidth="1"/>
    <col min="7" max="7" width="17.7109375" customWidth="1"/>
    <col min="257" max="257" width="7.85546875" customWidth="1"/>
    <col min="258" max="258" width="14.42578125" customWidth="1"/>
    <col min="259" max="259" width="70.28515625" customWidth="1"/>
    <col min="260" max="260" width="15.85546875" customWidth="1"/>
    <col min="261" max="261" width="18.7109375" customWidth="1"/>
    <col min="262" max="262" width="21" customWidth="1"/>
    <col min="263" max="263" width="17.7109375" customWidth="1"/>
    <col min="513" max="513" width="7.85546875" customWidth="1"/>
    <col min="514" max="514" width="14.42578125" customWidth="1"/>
    <col min="515" max="515" width="70.28515625" customWidth="1"/>
    <col min="516" max="516" width="15.85546875" customWidth="1"/>
    <col min="517" max="517" width="18.7109375" customWidth="1"/>
    <col min="518" max="518" width="21" customWidth="1"/>
    <col min="519" max="519" width="17.7109375" customWidth="1"/>
    <col min="769" max="769" width="7.85546875" customWidth="1"/>
    <col min="770" max="770" width="14.42578125" customWidth="1"/>
    <col min="771" max="771" width="70.28515625" customWidth="1"/>
    <col min="772" max="772" width="15.85546875" customWidth="1"/>
    <col min="773" max="773" width="18.7109375" customWidth="1"/>
    <col min="774" max="774" width="21" customWidth="1"/>
    <col min="775" max="775" width="17.7109375" customWidth="1"/>
    <col min="1025" max="1025" width="7.85546875" customWidth="1"/>
    <col min="1026" max="1026" width="14.42578125" customWidth="1"/>
    <col min="1027" max="1027" width="70.28515625" customWidth="1"/>
    <col min="1028" max="1028" width="15.85546875" customWidth="1"/>
    <col min="1029" max="1029" width="18.7109375" customWidth="1"/>
    <col min="1030" max="1030" width="21" customWidth="1"/>
    <col min="1031" max="1031" width="17.7109375" customWidth="1"/>
    <col min="1281" max="1281" width="7.85546875" customWidth="1"/>
    <col min="1282" max="1282" width="14.42578125" customWidth="1"/>
    <col min="1283" max="1283" width="70.28515625" customWidth="1"/>
    <col min="1284" max="1284" width="15.85546875" customWidth="1"/>
    <col min="1285" max="1285" width="18.7109375" customWidth="1"/>
    <col min="1286" max="1286" width="21" customWidth="1"/>
    <col min="1287" max="1287" width="17.7109375" customWidth="1"/>
    <col min="1537" max="1537" width="7.85546875" customWidth="1"/>
    <col min="1538" max="1538" width="14.42578125" customWidth="1"/>
    <col min="1539" max="1539" width="70.28515625" customWidth="1"/>
    <col min="1540" max="1540" width="15.85546875" customWidth="1"/>
    <col min="1541" max="1541" width="18.7109375" customWidth="1"/>
    <col min="1542" max="1542" width="21" customWidth="1"/>
    <col min="1543" max="1543" width="17.7109375" customWidth="1"/>
    <col min="1793" max="1793" width="7.85546875" customWidth="1"/>
    <col min="1794" max="1794" width="14.42578125" customWidth="1"/>
    <col min="1795" max="1795" width="70.28515625" customWidth="1"/>
    <col min="1796" max="1796" width="15.85546875" customWidth="1"/>
    <col min="1797" max="1797" width="18.7109375" customWidth="1"/>
    <col min="1798" max="1798" width="21" customWidth="1"/>
    <col min="1799" max="1799" width="17.7109375" customWidth="1"/>
    <col min="2049" max="2049" width="7.85546875" customWidth="1"/>
    <col min="2050" max="2050" width="14.42578125" customWidth="1"/>
    <col min="2051" max="2051" width="70.28515625" customWidth="1"/>
    <col min="2052" max="2052" width="15.85546875" customWidth="1"/>
    <col min="2053" max="2053" width="18.7109375" customWidth="1"/>
    <col min="2054" max="2054" width="21" customWidth="1"/>
    <col min="2055" max="2055" width="17.7109375" customWidth="1"/>
    <col min="2305" max="2305" width="7.85546875" customWidth="1"/>
    <col min="2306" max="2306" width="14.42578125" customWidth="1"/>
    <col min="2307" max="2307" width="70.28515625" customWidth="1"/>
    <col min="2308" max="2308" width="15.85546875" customWidth="1"/>
    <col min="2309" max="2309" width="18.7109375" customWidth="1"/>
    <col min="2310" max="2310" width="21" customWidth="1"/>
    <col min="2311" max="2311" width="17.7109375" customWidth="1"/>
    <col min="2561" max="2561" width="7.85546875" customWidth="1"/>
    <col min="2562" max="2562" width="14.42578125" customWidth="1"/>
    <col min="2563" max="2563" width="70.28515625" customWidth="1"/>
    <col min="2564" max="2564" width="15.85546875" customWidth="1"/>
    <col min="2565" max="2565" width="18.7109375" customWidth="1"/>
    <col min="2566" max="2566" width="21" customWidth="1"/>
    <col min="2567" max="2567" width="17.7109375" customWidth="1"/>
    <col min="2817" max="2817" width="7.85546875" customWidth="1"/>
    <col min="2818" max="2818" width="14.42578125" customWidth="1"/>
    <col min="2819" max="2819" width="70.28515625" customWidth="1"/>
    <col min="2820" max="2820" width="15.85546875" customWidth="1"/>
    <col min="2821" max="2821" width="18.7109375" customWidth="1"/>
    <col min="2822" max="2822" width="21" customWidth="1"/>
    <col min="2823" max="2823" width="17.7109375" customWidth="1"/>
    <col min="3073" max="3073" width="7.85546875" customWidth="1"/>
    <col min="3074" max="3074" width="14.42578125" customWidth="1"/>
    <col min="3075" max="3075" width="70.28515625" customWidth="1"/>
    <col min="3076" max="3076" width="15.85546875" customWidth="1"/>
    <col min="3077" max="3077" width="18.7109375" customWidth="1"/>
    <col min="3078" max="3078" width="21" customWidth="1"/>
    <col min="3079" max="3079" width="17.7109375" customWidth="1"/>
    <col min="3329" max="3329" width="7.85546875" customWidth="1"/>
    <col min="3330" max="3330" width="14.42578125" customWidth="1"/>
    <col min="3331" max="3331" width="70.28515625" customWidth="1"/>
    <col min="3332" max="3332" width="15.85546875" customWidth="1"/>
    <col min="3333" max="3333" width="18.7109375" customWidth="1"/>
    <col min="3334" max="3334" width="21" customWidth="1"/>
    <col min="3335" max="3335" width="17.7109375" customWidth="1"/>
    <col min="3585" max="3585" width="7.85546875" customWidth="1"/>
    <col min="3586" max="3586" width="14.42578125" customWidth="1"/>
    <col min="3587" max="3587" width="70.28515625" customWidth="1"/>
    <col min="3588" max="3588" width="15.85546875" customWidth="1"/>
    <col min="3589" max="3589" width="18.7109375" customWidth="1"/>
    <col min="3590" max="3590" width="21" customWidth="1"/>
    <col min="3591" max="3591" width="17.7109375" customWidth="1"/>
    <col min="3841" max="3841" width="7.85546875" customWidth="1"/>
    <col min="3842" max="3842" width="14.42578125" customWidth="1"/>
    <col min="3843" max="3843" width="70.28515625" customWidth="1"/>
    <col min="3844" max="3844" width="15.85546875" customWidth="1"/>
    <col min="3845" max="3845" width="18.7109375" customWidth="1"/>
    <col min="3846" max="3846" width="21" customWidth="1"/>
    <col min="3847" max="3847" width="17.7109375" customWidth="1"/>
    <col min="4097" max="4097" width="7.85546875" customWidth="1"/>
    <col min="4098" max="4098" width="14.42578125" customWidth="1"/>
    <col min="4099" max="4099" width="70.28515625" customWidth="1"/>
    <col min="4100" max="4100" width="15.85546875" customWidth="1"/>
    <col min="4101" max="4101" width="18.7109375" customWidth="1"/>
    <col min="4102" max="4102" width="21" customWidth="1"/>
    <col min="4103" max="4103" width="17.7109375" customWidth="1"/>
    <col min="4353" max="4353" width="7.85546875" customWidth="1"/>
    <col min="4354" max="4354" width="14.42578125" customWidth="1"/>
    <col min="4355" max="4355" width="70.28515625" customWidth="1"/>
    <col min="4356" max="4356" width="15.85546875" customWidth="1"/>
    <col min="4357" max="4357" width="18.7109375" customWidth="1"/>
    <col min="4358" max="4358" width="21" customWidth="1"/>
    <col min="4359" max="4359" width="17.7109375" customWidth="1"/>
    <col min="4609" max="4609" width="7.85546875" customWidth="1"/>
    <col min="4610" max="4610" width="14.42578125" customWidth="1"/>
    <col min="4611" max="4611" width="70.28515625" customWidth="1"/>
    <col min="4612" max="4612" width="15.85546875" customWidth="1"/>
    <col min="4613" max="4613" width="18.7109375" customWidth="1"/>
    <col min="4614" max="4614" width="21" customWidth="1"/>
    <col min="4615" max="4615" width="17.7109375" customWidth="1"/>
    <col min="4865" max="4865" width="7.85546875" customWidth="1"/>
    <col min="4866" max="4866" width="14.42578125" customWidth="1"/>
    <col min="4867" max="4867" width="70.28515625" customWidth="1"/>
    <col min="4868" max="4868" width="15.85546875" customWidth="1"/>
    <col min="4869" max="4869" width="18.7109375" customWidth="1"/>
    <col min="4870" max="4870" width="21" customWidth="1"/>
    <col min="4871" max="4871" width="17.7109375" customWidth="1"/>
    <col min="5121" max="5121" width="7.85546875" customWidth="1"/>
    <col min="5122" max="5122" width="14.42578125" customWidth="1"/>
    <col min="5123" max="5123" width="70.28515625" customWidth="1"/>
    <col min="5124" max="5124" width="15.85546875" customWidth="1"/>
    <col min="5125" max="5125" width="18.7109375" customWidth="1"/>
    <col min="5126" max="5126" width="21" customWidth="1"/>
    <col min="5127" max="5127" width="17.7109375" customWidth="1"/>
    <col min="5377" max="5377" width="7.85546875" customWidth="1"/>
    <col min="5378" max="5378" width="14.42578125" customWidth="1"/>
    <col min="5379" max="5379" width="70.28515625" customWidth="1"/>
    <col min="5380" max="5380" width="15.85546875" customWidth="1"/>
    <col min="5381" max="5381" width="18.7109375" customWidth="1"/>
    <col min="5382" max="5382" width="21" customWidth="1"/>
    <col min="5383" max="5383" width="17.7109375" customWidth="1"/>
    <col min="5633" max="5633" width="7.85546875" customWidth="1"/>
    <col min="5634" max="5634" width="14.42578125" customWidth="1"/>
    <col min="5635" max="5635" width="70.28515625" customWidth="1"/>
    <col min="5636" max="5636" width="15.85546875" customWidth="1"/>
    <col min="5637" max="5637" width="18.7109375" customWidth="1"/>
    <col min="5638" max="5638" width="21" customWidth="1"/>
    <col min="5639" max="5639" width="17.7109375" customWidth="1"/>
    <col min="5889" max="5889" width="7.85546875" customWidth="1"/>
    <col min="5890" max="5890" width="14.42578125" customWidth="1"/>
    <col min="5891" max="5891" width="70.28515625" customWidth="1"/>
    <col min="5892" max="5892" width="15.85546875" customWidth="1"/>
    <col min="5893" max="5893" width="18.7109375" customWidth="1"/>
    <col min="5894" max="5894" width="21" customWidth="1"/>
    <col min="5895" max="5895" width="17.7109375" customWidth="1"/>
    <col min="6145" max="6145" width="7.85546875" customWidth="1"/>
    <col min="6146" max="6146" width="14.42578125" customWidth="1"/>
    <col min="6147" max="6147" width="70.28515625" customWidth="1"/>
    <col min="6148" max="6148" width="15.85546875" customWidth="1"/>
    <col min="6149" max="6149" width="18.7109375" customWidth="1"/>
    <col min="6150" max="6150" width="21" customWidth="1"/>
    <col min="6151" max="6151" width="17.7109375" customWidth="1"/>
    <col min="6401" max="6401" width="7.85546875" customWidth="1"/>
    <col min="6402" max="6402" width="14.42578125" customWidth="1"/>
    <col min="6403" max="6403" width="70.28515625" customWidth="1"/>
    <col min="6404" max="6404" width="15.85546875" customWidth="1"/>
    <col min="6405" max="6405" width="18.7109375" customWidth="1"/>
    <col min="6406" max="6406" width="21" customWidth="1"/>
    <col min="6407" max="6407" width="17.7109375" customWidth="1"/>
    <col min="6657" max="6657" width="7.85546875" customWidth="1"/>
    <col min="6658" max="6658" width="14.42578125" customWidth="1"/>
    <col min="6659" max="6659" width="70.28515625" customWidth="1"/>
    <col min="6660" max="6660" width="15.85546875" customWidth="1"/>
    <col min="6661" max="6661" width="18.7109375" customWidth="1"/>
    <col min="6662" max="6662" width="21" customWidth="1"/>
    <col min="6663" max="6663" width="17.7109375" customWidth="1"/>
    <col min="6913" max="6913" width="7.85546875" customWidth="1"/>
    <col min="6914" max="6914" width="14.42578125" customWidth="1"/>
    <col min="6915" max="6915" width="70.28515625" customWidth="1"/>
    <col min="6916" max="6916" width="15.85546875" customWidth="1"/>
    <col min="6917" max="6917" width="18.7109375" customWidth="1"/>
    <col min="6918" max="6918" width="21" customWidth="1"/>
    <col min="6919" max="6919" width="17.7109375" customWidth="1"/>
    <col min="7169" max="7169" width="7.85546875" customWidth="1"/>
    <col min="7170" max="7170" width="14.42578125" customWidth="1"/>
    <col min="7171" max="7171" width="70.28515625" customWidth="1"/>
    <col min="7172" max="7172" width="15.85546875" customWidth="1"/>
    <col min="7173" max="7173" width="18.7109375" customWidth="1"/>
    <col min="7174" max="7174" width="21" customWidth="1"/>
    <col min="7175" max="7175" width="17.7109375" customWidth="1"/>
    <col min="7425" max="7425" width="7.85546875" customWidth="1"/>
    <col min="7426" max="7426" width="14.42578125" customWidth="1"/>
    <col min="7427" max="7427" width="70.28515625" customWidth="1"/>
    <col min="7428" max="7428" width="15.85546875" customWidth="1"/>
    <col min="7429" max="7429" width="18.7109375" customWidth="1"/>
    <col min="7430" max="7430" width="21" customWidth="1"/>
    <col min="7431" max="7431" width="17.7109375" customWidth="1"/>
    <col min="7681" max="7681" width="7.85546875" customWidth="1"/>
    <col min="7682" max="7682" width="14.42578125" customWidth="1"/>
    <col min="7683" max="7683" width="70.28515625" customWidth="1"/>
    <col min="7684" max="7684" width="15.85546875" customWidth="1"/>
    <col min="7685" max="7685" width="18.7109375" customWidth="1"/>
    <col min="7686" max="7686" width="21" customWidth="1"/>
    <col min="7687" max="7687" width="17.7109375" customWidth="1"/>
    <col min="7937" max="7937" width="7.85546875" customWidth="1"/>
    <col min="7938" max="7938" width="14.42578125" customWidth="1"/>
    <col min="7939" max="7939" width="70.28515625" customWidth="1"/>
    <col min="7940" max="7940" width="15.85546875" customWidth="1"/>
    <col min="7941" max="7941" width="18.7109375" customWidth="1"/>
    <col min="7942" max="7942" width="21" customWidth="1"/>
    <col min="7943" max="7943" width="17.7109375" customWidth="1"/>
    <col min="8193" max="8193" width="7.85546875" customWidth="1"/>
    <col min="8194" max="8194" width="14.42578125" customWidth="1"/>
    <col min="8195" max="8195" width="70.28515625" customWidth="1"/>
    <col min="8196" max="8196" width="15.85546875" customWidth="1"/>
    <col min="8197" max="8197" width="18.7109375" customWidth="1"/>
    <col min="8198" max="8198" width="21" customWidth="1"/>
    <col min="8199" max="8199" width="17.7109375" customWidth="1"/>
    <col min="8449" max="8449" width="7.85546875" customWidth="1"/>
    <col min="8450" max="8450" width="14.42578125" customWidth="1"/>
    <col min="8451" max="8451" width="70.28515625" customWidth="1"/>
    <col min="8452" max="8452" width="15.85546875" customWidth="1"/>
    <col min="8453" max="8453" width="18.7109375" customWidth="1"/>
    <col min="8454" max="8454" width="21" customWidth="1"/>
    <col min="8455" max="8455" width="17.7109375" customWidth="1"/>
    <col min="8705" max="8705" width="7.85546875" customWidth="1"/>
    <col min="8706" max="8706" width="14.42578125" customWidth="1"/>
    <col min="8707" max="8707" width="70.28515625" customWidth="1"/>
    <col min="8708" max="8708" width="15.85546875" customWidth="1"/>
    <col min="8709" max="8709" width="18.7109375" customWidth="1"/>
    <col min="8710" max="8710" width="21" customWidth="1"/>
    <col min="8711" max="8711" width="17.7109375" customWidth="1"/>
    <col min="8961" max="8961" width="7.85546875" customWidth="1"/>
    <col min="8962" max="8962" width="14.42578125" customWidth="1"/>
    <col min="8963" max="8963" width="70.28515625" customWidth="1"/>
    <col min="8964" max="8964" width="15.85546875" customWidth="1"/>
    <col min="8965" max="8965" width="18.7109375" customWidth="1"/>
    <col min="8966" max="8966" width="21" customWidth="1"/>
    <col min="8967" max="8967" width="17.7109375" customWidth="1"/>
    <col min="9217" max="9217" width="7.85546875" customWidth="1"/>
    <col min="9218" max="9218" width="14.42578125" customWidth="1"/>
    <col min="9219" max="9219" width="70.28515625" customWidth="1"/>
    <col min="9220" max="9220" width="15.85546875" customWidth="1"/>
    <col min="9221" max="9221" width="18.7109375" customWidth="1"/>
    <col min="9222" max="9222" width="21" customWidth="1"/>
    <col min="9223" max="9223" width="17.7109375" customWidth="1"/>
    <col min="9473" max="9473" width="7.85546875" customWidth="1"/>
    <col min="9474" max="9474" width="14.42578125" customWidth="1"/>
    <col min="9475" max="9475" width="70.28515625" customWidth="1"/>
    <col min="9476" max="9476" width="15.85546875" customWidth="1"/>
    <col min="9477" max="9477" width="18.7109375" customWidth="1"/>
    <col min="9478" max="9478" width="21" customWidth="1"/>
    <col min="9479" max="9479" width="17.7109375" customWidth="1"/>
    <col min="9729" max="9729" width="7.85546875" customWidth="1"/>
    <col min="9730" max="9730" width="14.42578125" customWidth="1"/>
    <col min="9731" max="9731" width="70.28515625" customWidth="1"/>
    <col min="9732" max="9732" width="15.85546875" customWidth="1"/>
    <col min="9733" max="9733" width="18.7109375" customWidth="1"/>
    <col min="9734" max="9734" width="21" customWidth="1"/>
    <col min="9735" max="9735" width="17.7109375" customWidth="1"/>
    <col min="9985" max="9985" width="7.85546875" customWidth="1"/>
    <col min="9986" max="9986" width="14.42578125" customWidth="1"/>
    <col min="9987" max="9987" width="70.28515625" customWidth="1"/>
    <col min="9988" max="9988" width="15.85546875" customWidth="1"/>
    <col min="9989" max="9989" width="18.7109375" customWidth="1"/>
    <col min="9990" max="9990" width="21" customWidth="1"/>
    <col min="9991" max="9991" width="17.7109375" customWidth="1"/>
    <col min="10241" max="10241" width="7.85546875" customWidth="1"/>
    <col min="10242" max="10242" width="14.42578125" customWidth="1"/>
    <col min="10243" max="10243" width="70.28515625" customWidth="1"/>
    <col min="10244" max="10244" width="15.85546875" customWidth="1"/>
    <col min="10245" max="10245" width="18.7109375" customWidth="1"/>
    <col min="10246" max="10246" width="21" customWidth="1"/>
    <col min="10247" max="10247" width="17.7109375" customWidth="1"/>
    <col min="10497" max="10497" width="7.85546875" customWidth="1"/>
    <col min="10498" max="10498" width="14.42578125" customWidth="1"/>
    <col min="10499" max="10499" width="70.28515625" customWidth="1"/>
    <col min="10500" max="10500" width="15.85546875" customWidth="1"/>
    <col min="10501" max="10501" width="18.7109375" customWidth="1"/>
    <col min="10502" max="10502" width="21" customWidth="1"/>
    <col min="10503" max="10503" width="17.7109375" customWidth="1"/>
    <col min="10753" max="10753" width="7.85546875" customWidth="1"/>
    <col min="10754" max="10754" width="14.42578125" customWidth="1"/>
    <col min="10755" max="10755" width="70.28515625" customWidth="1"/>
    <col min="10756" max="10756" width="15.85546875" customWidth="1"/>
    <col min="10757" max="10757" width="18.7109375" customWidth="1"/>
    <col min="10758" max="10758" width="21" customWidth="1"/>
    <col min="10759" max="10759" width="17.7109375" customWidth="1"/>
    <col min="11009" max="11009" width="7.85546875" customWidth="1"/>
    <col min="11010" max="11010" width="14.42578125" customWidth="1"/>
    <col min="11011" max="11011" width="70.28515625" customWidth="1"/>
    <col min="11012" max="11012" width="15.85546875" customWidth="1"/>
    <col min="11013" max="11013" width="18.7109375" customWidth="1"/>
    <col min="11014" max="11014" width="21" customWidth="1"/>
    <col min="11015" max="11015" width="17.7109375" customWidth="1"/>
    <col min="11265" max="11265" width="7.85546875" customWidth="1"/>
    <col min="11266" max="11266" width="14.42578125" customWidth="1"/>
    <col min="11267" max="11267" width="70.28515625" customWidth="1"/>
    <col min="11268" max="11268" width="15.85546875" customWidth="1"/>
    <col min="11269" max="11269" width="18.7109375" customWidth="1"/>
    <col min="11270" max="11270" width="21" customWidth="1"/>
    <col min="11271" max="11271" width="17.7109375" customWidth="1"/>
    <col min="11521" max="11521" width="7.85546875" customWidth="1"/>
    <col min="11522" max="11522" width="14.42578125" customWidth="1"/>
    <col min="11523" max="11523" width="70.28515625" customWidth="1"/>
    <col min="11524" max="11524" width="15.85546875" customWidth="1"/>
    <col min="11525" max="11525" width="18.7109375" customWidth="1"/>
    <col min="11526" max="11526" width="21" customWidth="1"/>
    <col min="11527" max="11527" width="17.7109375" customWidth="1"/>
    <col min="11777" max="11777" width="7.85546875" customWidth="1"/>
    <col min="11778" max="11778" width="14.42578125" customWidth="1"/>
    <col min="11779" max="11779" width="70.28515625" customWidth="1"/>
    <col min="11780" max="11780" width="15.85546875" customWidth="1"/>
    <col min="11781" max="11781" width="18.7109375" customWidth="1"/>
    <col min="11782" max="11782" width="21" customWidth="1"/>
    <col min="11783" max="11783" width="17.7109375" customWidth="1"/>
    <col min="12033" max="12033" width="7.85546875" customWidth="1"/>
    <col min="12034" max="12034" width="14.42578125" customWidth="1"/>
    <col min="12035" max="12035" width="70.28515625" customWidth="1"/>
    <col min="12036" max="12036" width="15.85546875" customWidth="1"/>
    <col min="12037" max="12037" width="18.7109375" customWidth="1"/>
    <col min="12038" max="12038" width="21" customWidth="1"/>
    <col min="12039" max="12039" width="17.7109375" customWidth="1"/>
    <col min="12289" max="12289" width="7.85546875" customWidth="1"/>
    <col min="12290" max="12290" width="14.42578125" customWidth="1"/>
    <col min="12291" max="12291" width="70.28515625" customWidth="1"/>
    <col min="12292" max="12292" width="15.85546875" customWidth="1"/>
    <col min="12293" max="12293" width="18.7109375" customWidth="1"/>
    <col min="12294" max="12294" width="21" customWidth="1"/>
    <col min="12295" max="12295" width="17.7109375" customWidth="1"/>
    <col min="12545" max="12545" width="7.85546875" customWidth="1"/>
    <col min="12546" max="12546" width="14.42578125" customWidth="1"/>
    <col min="12547" max="12547" width="70.28515625" customWidth="1"/>
    <col min="12548" max="12548" width="15.85546875" customWidth="1"/>
    <col min="12549" max="12549" width="18.7109375" customWidth="1"/>
    <col min="12550" max="12550" width="21" customWidth="1"/>
    <col min="12551" max="12551" width="17.7109375" customWidth="1"/>
    <col min="12801" max="12801" width="7.85546875" customWidth="1"/>
    <col min="12802" max="12802" width="14.42578125" customWidth="1"/>
    <col min="12803" max="12803" width="70.28515625" customWidth="1"/>
    <col min="12804" max="12804" width="15.85546875" customWidth="1"/>
    <col min="12805" max="12805" width="18.7109375" customWidth="1"/>
    <col min="12806" max="12806" width="21" customWidth="1"/>
    <col min="12807" max="12807" width="17.7109375" customWidth="1"/>
    <col min="13057" max="13057" width="7.85546875" customWidth="1"/>
    <col min="13058" max="13058" width="14.42578125" customWidth="1"/>
    <col min="13059" max="13059" width="70.28515625" customWidth="1"/>
    <col min="13060" max="13060" width="15.85546875" customWidth="1"/>
    <col min="13061" max="13061" width="18.7109375" customWidth="1"/>
    <col min="13062" max="13062" width="21" customWidth="1"/>
    <col min="13063" max="13063" width="17.7109375" customWidth="1"/>
    <col min="13313" max="13313" width="7.85546875" customWidth="1"/>
    <col min="13314" max="13314" width="14.42578125" customWidth="1"/>
    <col min="13315" max="13315" width="70.28515625" customWidth="1"/>
    <col min="13316" max="13316" width="15.85546875" customWidth="1"/>
    <col min="13317" max="13317" width="18.7109375" customWidth="1"/>
    <col min="13318" max="13318" width="21" customWidth="1"/>
    <col min="13319" max="13319" width="17.7109375" customWidth="1"/>
    <col min="13569" max="13569" width="7.85546875" customWidth="1"/>
    <col min="13570" max="13570" width="14.42578125" customWidth="1"/>
    <col min="13571" max="13571" width="70.28515625" customWidth="1"/>
    <col min="13572" max="13572" width="15.85546875" customWidth="1"/>
    <col min="13573" max="13573" width="18.7109375" customWidth="1"/>
    <col min="13574" max="13574" width="21" customWidth="1"/>
    <col min="13575" max="13575" width="17.7109375" customWidth="1"/>
    <col min="13825" max="13825" width="7.85546875" customWidth="1"/>
    <col min="13826" max="13826" width="14.42578125" customWidth="1"/>
    <col min="13827" max="13827" width="70.28515625" customWidth="1"/>
    <col min="13828" max="13828" width="15.85546875" customWidth="1"/>
    <col min="13829" max="13829" width="18.7109375" customWidth="1"/>
    <col min="13830" max="13830" width="21" customWidth="1"/>
    <col min="13831" max="13831" width="17.7109375" customWidth="1"/>
    <col min="14081" max="14081" width="7.85546875" customWidth="1"/>
    <col min="14082" max="14082" width="14.42578125" customWidth="1"/>
    <col min="14083" max="14083" width="70.28515625" customWidth="1"/>
    <col min="14084" max="14084" width="15.85546875" customWidth="1"/>
    <col min="14085" max="14085" width="18.7109375" customWidth="1"/>
    <col min="14086" max="14086" width="21" customWidth="1"/>
    <col min="14087" max="14087" width="17.7109375" customWidth="1"/>
    <col min="14337" max="14337" width="7.85546875" customWidth="1"/>
    <col min="14338" max="14338" width="14.42578125" customWidth="1"/>
    <col min="14339" max="14339" width="70.28515625" customWidth="1"/>
    <col min="14340" max="14340" width="15.85546875" customWidth="1"/>
    <col min="14341" max="14341" width="18.7109375" customWidth="1"/>
    <col min="14342" max="14342" width="21" customWidth="1"/>
    <col min="14343" max="14343" width="17.7109375" customWidth="1"/>
    <col min="14593" max="14593" width="7.85546875" customWidth="1"/>
    <col min="14594" max="14594" width="14.42578125" customWidth="1"/>
    <col min="14595" max="14595" width="70.28515625" customWidth="1"/>
    <col min="14596" max="14596" width="15.85546875" customWidth="1"/>
    <col min="14597" max="14597" width="18.7109375" customWidth="1"/>
    <col min="14598" max="14598" width="21" customWidth="1"/>
    <col min="14599" max="14599" width="17.7109375" customWidth="1"/>
    <col min="14849" max="14849" width="7.85546875" customWidth="1"/>
    <col min="14850" max="14850" width="14.42578125" customWidth="1"/>
    <col min="14851" max="14851" width="70.28515625" customWidth="1"/>
    <col min="14852" max="14852" width="15.85546875" customWidth="1"/>
    <col min="14853" max="14853" width="18.7109375" customWidth="1"/>
    <col min="14854" max="14854" width="21" customWidth="1"/>
    <col min="14855" max="14855" width="17.7109375" customWidth="1"/>
    <col min="15105" max="15105" width="7.85546875" customWidth="1"/>
    <col min="15106" max="15106" width="14.42578125" customWidth="1"/>
    <col min="15107" max="15107" width="70.28515625" customWidth="1"/>
    <col min="15108" max="15108" width="15.85546875" customWidth="1"/>
    <col min="15109" max="15109" width="18.7109375" customWidth="1"/>
    <col min="15110" max="15110" width="21" customWidth="1"/>
    <col min="15111" max="15111" width="17.7109375" customWidth="1"/>
    <col min="15361" max="15361" width="7.85546875" customWidth="1"/>
    <col min="15362" max="15362" width="14.42578125" customWidth="1"/>
    <col min="15363" max="15363" width="70.28515625" customWidth="1"/>
    <col min="15364" max="15364" width="15.85546875" customWidth="1"/>
    <col min="15365" max="15365" width="18.7109375" customWidth="1"/>
    <col min="15366" max="15366" width="21" customWidth="1"/>
    <col min="15367" max="15367" width="17.7109375" customWidth="1"/>
    <col min="15617" max="15617" width="7.85546875" customWidth="1"/>
    <col min="15618" max="15618" width="14.42578125" customWidth="1"/>
    <col min="15619" max="15619" width="70.28515625" customWidth="1"/>
    <col min="15620" max="15620" width="15.85546875" customWidth="1"/>
    <col min="15621" max="15621" width="18.7109375" customWidth="1"/>
    <col min="15622" max="15622" width="21" customWidth="1"/>
    <col min="15623" max="15623" width="17.7109375" customWidth="1"/>
    <col min="15873" max="15873" width="7.85546875" customWidth="1"/>
    <col min="15874" max="15874" width="14.42578125" customWidth="1"/>
    <col min="15875" max="15875" width="70.28515625" customWidth="1"/>
    <col min="15876" max="15876" width="15.85546875" customWidth="1"/>
    <col min="15877" max="15877" width="18.7109375" customWidth="1"/>
    <col min="15878" max="15878" width="21" customWidth="1"/>
    <col min="15879" max="15879" width="17.7109375" customWidth="1"/>
    <col min="16129" max="16129" width="7.85546875" customWidth="1"/>
    <col min="16130" max="16130" width="14.42578125" customWidth="1"/>
    <col min="16131" max="16131" width="70.28515625" customWidth="1"/>
    <col min="16132" max="16132" width="15.85546875" customWidth="1"/>
    <col min="16133" max="16133" width="18.7109375" customWidth="1"/>
    <col min="16134" max="16134" width="21" customWidth="1"/>
    <col min="16135" max="16135" width="17.7109375" customWidth="1"/>
  </cols>
  <sheetData>
    <row r="2" spans="2:7" ht="23.25" customHeight="1" x14ac:dyDescent="0.3">
      <c r="F2" s="538" t="s">
        <v>637</v>
      </c>
      <c r="G2" s="538"/>
    </row>
    <row r="3" spans="2:7" ht="25.5" customHeight="1" x14ac:dyDescent="0.3">
      <c r="B3" s="1"/>
      <c r="C3" s="1"/>
      <c r="F3" s="538" t="s">
        <v>395</v>
      </c>
      <c r="G3" s="538"/>
    </row>
    <row r="4" spans="2:7" ht="18.75" customHeight="1" x14ac:dyDescent="0.3">
      <c r="F4" s="538" t="s">
        <v>713</v>
      </c>
      <c r="G4" s="538"/>
    </row>
    <row r="5" spans="2:7" ht="20.25" customHeight="1" x14ac:dyDescent="0.3">
      <c r="C5" s="1"/>
      <c r="F5" s="538" t="s">
        <v>999</v>
      </c>
      <c r="G5" s="538"/>
    </row>
    <row r="6" spans="2:7" ht="18.75" customHeight="1" x14ac:dyDescent="0.3">
      <c r="F6" s="538" t="s">
        <v>50</v>
      </c>
      <c r="G6" s="538"/>
    </row>
    <row r="8" spans="2:7" ht="24" customHeight="1" x14ac:dyDescent="0.25">
      <c r="G8" s="9"/>
    </row>
    <row r="9" spans="2:7" ht="29.25" customHeight="1" x14ac:dyDescent="0.3">
      <c r="B9" s="579" t="s">
        <v>640</v>
      </c>
      <c r="C9" s="579"/>
      <c r="D9" s="579"/>
      <c r="E9" s="579"/>
      <c r="F9" s="579"/>
      <c r="G9" s="579"/>
    </row>
    <row r="10" spans="2:7" ht="30" customHeight="1" x14ac:dyDescent="0.2">
      <c r="B10" s="620" t="s">
        <v>648</v>
      </c>
      <c r="C10" s="620"/>
      <c r="D10" s="620"/>
      <c r="E10" s="620"/>
      <c r="F10" s="620"/>
      <c r="G10" s="620"/>
    </row>
    <row r="11" spans="2:7" ht="27" customHeight="1" x14ac:dyDescent="0.2">
      <c r="B11" s="621" t="s">
        <v>830</v>
      </c>
      <c r="C11" s="621"/>
      <c r="D11" s="621"/>
      <c r="E11" s="621"/>
      <c r="F11" s="621"/>
      <c r="G11" s="621"/>
    </row>
    <row r="12" spans="2:7" ht="27.75" customHeight="1" x14ac:dyDescent="0.2">
      <c r="B12" s="46"/>
      <c r="C12" s="48"/>
      <c r="D12" s="48"/>
      <c r="E12" s="48"/>
      <c r="F12" s="48"/>
      <c r="G12" s="48"/>
    </row>
    <row r="13" spans="2:7" ht="19.5" customHeight="1" thickBot="1" x14ac:dyDescent="0.35">
      <c r="E13" s="622" t="s">
        <v>1083</v>
      </c>
      <c r="F13" s="622"/>
      <c r="G13" s="622"/>
    </row>
    <row r="14" spans="2:7" ht="15.75" customHeight="1" x14ac:dyDescent="0.2">
      <c r="B14" s="623" t="s">
        <v>108</v>
      </c>
      <c r="C14" s="625" t="s">
        <v>52</v>
      </c>
      <c r="D14" s="627" t="s">
        <v>109</v>
      </c>
      <c r="E14" s="627" t="s">
        <v>147</v>
      </c>
      <c r="F14" s="627" t="s">
        <v>838</v>
      </c>
      <c r="G14" s="630" t="s">
        <v>1000</v>
      </c>
    </row>
    <row r="15" spans="2:7" ht="48" customHeight="1" x14ac:dyDescent="0.2">
      <c r="B15" s="624"/>
      <c r="C15" s="626"/>
      <c r="D15" s="628"/>
      <c r="E15" s="628"/>
      <c r="F15" s="629"/>
      <c r="G15" s="631"/>
    </row>
    <row r="16" spans="2:7" s="178" customFormat="1" ht="20.100000000000001" customHeight="1" x14ac:dyDescent="0.2">
      <c r="B16" s="208" t="s">
        <v>21</v>
      </c>
      <c r="C16" s="209" t="s">
        <v>124</v>
      </c>
      <c r="D16" s="455"/>
      <c r="E16" s="210"/>
      <c r="F16" s="106"/>
      <c r="G16" s="211"/>
    </row>
    <row r="17" spans="2:7" s="178" customFormat="1" ht="20.100000000000001" customHeight="1" x14ac:dyDescent="0.2">
      <c r="B17" s="114" t="s">
        <v>23</v>
      </c>
      <c r="C17" s="212" t="s">
        <v>127</v>
      </c>
      <c r="D17" s="455"/>
      <c r="E17" s="111"/>
      <c r="F17" s="106"/>
      <c r="G17" s="211"/>
    </row>
    <row r="18" spans="2:7" s="178" customFormat="1" ht="20.100000000000001" customHeight="1" x14ac:dyDescent="0.2">
      <c r="B18" s="213" t="s">
        <v>125</v>
      </c>
      <c r="C18" s="105" t="s">
        <v>126</v>
      </c>
      <c r="D18" s="108" t="s">
        <v>127</v>
      </c>
      <c r="E18" s="111">
        <v>0.03</v>
      </c>
      <c r="F18" s="455">
        <v>0.14000000000000001</v>
      </c>
      <c r="G18" s="112">
        <f>E18+F18</f>
        <v>0.17</v>
      </c>
    </row>
    <row r="19" spans="2:7" s="178" customFormat="1" ht="20.100000000000001" customHeight="1" x14ac:dyDescent="0.2">
      <c r="B19" s="214" t="s">
        <v>24</v>
      </c>
      <c r="C19" s="34" t="s">
        <v>408</v>
      </c>
      <c r="D19" s="454" t="s">
        <v>128</v>
      </c>
      <c r="E19" s="76">
        <v>0.31</v>
      </c>
      <c r="F19" s="455">
        <v>0.02</v>
      </c>
      <c r="G19" s="112">
        <f>E19+F19</f>
        <v>0.33</v>
      </c>
    </row>
    <row r="20" spans="2:7" s="178" customFormat="1" ht="20.100000000000001" customHeight="1" x14ac:dyDescent="0.2">
      <c r="B20" s="215" t="s">
        <v>27</v>
      </c>
      <c r="C20" s="216" t="s">
        <v>409</v>
      </c>
      <c r="D20" s="88"/>
      <c r="E20" s="113"/>
      <c r="F20" s="455"/>
      <c r="G20" s="112"/>
    </row>
    <row r="21" spans="2:7" ht="47.25" x14ac:dyDescent="0.2">
      <c r="B21" s="635" t="s">
        <v>410</v>
      </c>
      <c r="C21" s="34" t="s">
        <v>1028</v>
      </c>
      <c r="D21" s="454" t="s">
        <v>129</v>
      </c>
      <c r="E21" s="111">
        <v>0.62</v>
      </c>
      <c r="F21" s="455">
        <v>0.79</v>
      </c>
      <c r="G21" s="112">
        <f>E21+F21</f>
        <v>1.4100000000000001</v>
      </c>
    </row>
    <row r="22" spans="2:7" ht="47.25" x14ac:dyDescent="0.2">
      <c r="B22" s="636"/>
      <c r="C22" s="34" t="s">
        <v>1029</v>
      </c>
      <c r="D22" s="454" t="s">
        <v>129</v>
      </c>
      <c r="E22" s="111">
        <v>0.62</v>
      </c>
      <c r="F22" s="68">
        <v>2</v>
      </c>
      <c r="G22" s="112">
        <f>E22+F22</f>
        <v>2.62</v>
      </c>
    </row>
    <row r="23" spans="2:7" ht="20.100000000000001" customHeight="1" x14ac:dyDescent="0.2">
      <c r="B23" s="214" t="s">
        <v>411</v>
      </c>
      <c r="C23" s="105" t="s">
        <v>412</v>
      </c>
      <c r="D23" s="108" t="s">
        <v>129</v>
      </c>
      <c r="E23" s="76">
        <v>0.77</v>
      </c>
      <c r="F23" s="455">
        <v>0.56999999999999995</v>
      </c>
      <c r="G23" s="112">
        <f>E23+F23</f>
        <v>1.3399999999999999</v>
      </c>
    </row>
    <row r="24" spans="2:7" ht="20.100000000000001" customHeight="1" x14ac:dyDescent="0.2">
      <c r="B24" s="217" t="s">
        <v>28</v>
      </c>
      <c r="C24" s="218" t="s">
        <v>413</v>
      </c>
      <c r="D24" s="108"/>
      <c r="E24" s="111"/>
      <c r="F24" s="455"/>
      <c r="G24" s="112"/>
    </row>
    <row r="25" spans="2:7" ht="20.100000000000001" customHeight="1" x14ac:dyDescent="0.2">
      <c r="B25" s="219" t="s">
        <v>414</v>
      </c>
      <c r="C25" s="105" t="s">
        <v>415</v>
      </c>
      <c r="D25" s="108" t="s">
        <v>129</v>
      </c>
      <c r="E25" s="76">
        <v>0.44</v>
      </c>
      <c r="F25" s="455">
        <v>0.18</v>
      </c>
      <c r="G25" s="112">
        <f>E25+F25</f>
        <v>0.62</v>
      </c>
    </row>
    <row r="26" spans="2:7" ht="20.100000000000001" customHeight="1" x14ac:dyDescent="0.2">
      <c r="B26" s="219" t="s">
        <v>416</v>
      </c>
      <c r="C26" s="105" t="s">
        <v>417</v>
      </c>
      <c r="D26" s="108" t="s">
        <v>129</v>
      </c>
      <c r="E26" s="76">
        <v>0.44</v>
      </c>
      <c r="F26" s="455">
        <v>0.18</v>
      </c>
      <c r="G26" s="112">
        <f>E26+F26</f>
        <v>0.62</v>
      </c>
    </row>
    <row r="27" spans="2:7" ht="20.100000000000001" customHeight="1" x14ac:dyDescent="0.2">
      <c r="B27" s="220" t="s">
        <v>22</v>
      </c>
      <c r="C27" s="221" t="s">
        <v>418</v>
      </c>
      <c r="D27" s="222"/>
      <c r="E27" s="111"/>
      <c r="F27" s="455"/>
      <c r="G27" s="112"/>
    </row>
    <row r="28" spans="2:7" ht="20.100000000000001" customHeight="1" x14ac:dyDescent="0.2">
      <c r="B28" s="223" t="s">
        <v>130</v>
      </c>
      <c r="C28" s="224" t="s">
        <v>419</v>
      </c>
      <c r="D28" s="225"/>
      <c r="E28" s="111"/>
      <c r="F28" s="455"/>
      <c r="G28" s="112"/>
    </row>
    <row r="29" spans="2:7" ht="31.5" x14ac:dyDescent="0.2">
      <c r="B29" s="456" t="s">
        <v>420</v>
      </c>
      <c r="C29" s="34" t="s">
        <v>421</v>
      </c>
      <c r="D29" s="454" t="s">
        <v>132</v>
      </c>
      <c r="E29" s="111">
        <v>0.24</v>
      </c>
      <c r="F29" s="68">
        <v>0.23</v>
      </c>
      <c r="G29" s="112">
        <f>E29+F29</f>
        <v>0.47</v>
      </c>
    </row>
    <row r="30" spans="2:7" ht="20.100000000000001" customHeight="1" x14ac:dyDescent="0.2">
      <c r="B30" s="456" t="s">
        <v>422</v>
      </c>
      <c r="C30" s="34" t="s">
        <v>423</v>
      </c>
      <c r="D30" s="454" t="s">
        <v>132</v>
      </c>
      <c r="E30" s="117">
        <v>0.3</v>
      </c>
      <c r="F30" s="455">
        <v>0.13</v>
      </c>
      <c r="G30" s="112">
        <f>E30+F30</f>
        <v>0.43</v>
      </c>
    </row>
    <row r="31" spans="2:7" ht="20.100000000000001" customHeight="1" x14ac:dyDescent="0.2">
      <c r="B31" s="215" t="s">
        <v>424</v>
      </c>
      <c r="C31" s="216" t="s">
        <v>425</v>
      </c>
      <c r="D31" s="96"/>
      <c r="E31" s="455"/>
      <c r="F31" s="71"/>
      <c r="G31" s="112"/>
    </row>
    <row r="32" spans="2:7" ht="20.100000000000001" customHeight="1" x14ac:dyDescent="0.2">
      <c r="B32" s="456" t="s">
        <v>426</v>
      </c>
      <c r="C32" s="34" t="s">
        <v>427</v>
      </c>
      <c r="D32" s="454" t="s">
        <v>132</v>
      </c>
      <c r="E32" s="76">
        <v>0.3</v>
      </c>
      <c r="F32" s="72">
        <v>0</v>
      </c>
      <c r="G32" s="112">
        <f>E32+F32</f>
        <v>0.3</v>
      </c>
    </row>
    <row r="33" spans="2:7" ht="20.100000000000001" customHeight="1" x14ac:dyDescent="0.2">
      <c r="B33" s="456" t="s">
        <v>428</v>
      </c>
      <c r="C33" s="34" t="s">
        <v>429</v>
      </c>
      <c r="D33" s="454" t="s">
        <v>132</v>
      </c>
      <c r="E33" s="111">
        <v>0.24</v>
      </c>
      <c r="F33" s="71">
        <v>0.63</v>
      </c>
      <c r="G33" s="112">
        <f>E33+F33</f>
        <v>0.87</v>
      </c>
    </row>
    <row r="34" spans="2:7" ht="20.100000000000001" customHeight="1" x14ac:dyDescent="0.2">
      <c r="B34" s="215" t="s">
        <v>430</v>
      </c>
      <c r="C34" s="216" t="s">
        <v>431</v>
      </c>
      <c r="D34" s="88"/>
      <c r="E34" s="111"/>
      <c r="F34" s="455"/>
      <c r="G34" s="112"/>
    </row>
    <row r="35" spans="2:7" ht="20.100000000000001" customHeight="1" x14ac:dyDescent="0.2">
      <c r="B35" s="456" t="s">
        <v>432</v>
      </c>
      <c r="C35" s="34" t="s">
        <v>429</v>
      </c>
      <c r="D35" s="454" t="s">
        <v>132</v>
      </c>
      <c r="E35" s="76">
        <v>1.01</v>
      </c>
      <c r="F35" s="72">
        <v>0.71</v>
      </c>
      <c r="G35" s="112">
        <f>E35+F35</f>
        <v>1.72</v>
      </c>
    </row>
    <row r="36" spans="2:7" ht="20.100000000000001" customHeight="1" x14ac:dyDescent="0.2">
      <c r="B36" s="456" t="s">
        <v>433</v>
      </c>
      <c r="C36" s="34" t="s">
        <v>434</v>
      </c>
      <c r="D36" s="454" t="s">
        <v>132</v>
      </c>
      <c r="E36" s="117">
        <v>0.3</v>
      </c>
      <c r="F36" s="71">
        <v>0.17</v>
      </c>
      <c r="G36" s="112">
        <f>E36+F36</f>
        <v>0.47</v>
      </c>
    </row>
    <row r="37" spans="2:7" ht="20.100000000000001" customHeight="1" x14ac:dyDescent="0.2">
      <c r="B37" s="456" t="s">
        <v>435</v>
      </c>
      <c r="C37" s="34" t="s">
        <v>436</v>
      </c>
      <c r="D37" s="454" t="s">
        <v>132</v>
      </c>
      <c r="E37" s="117">
        <v>0.3</v>
      </c>
      <c r="F37" s="71">
        <v>7.0000000000000007E-2</v>
      </c>
      <c r="G37" s="112">
        <f>E37+F37</f>
        <v>0.37</v>
      </c>
    </row>
    <row r="38" spans="2:7" ht="20.100000000000001" customHeight="1" x14ac:dyDescent="0.2">
      <c r="B38" s="116" t="s">
        <v>437</v>
      </c>
      <c r="C38" s="34" t="s">
        <v>438</v>
      </c>
      <c r="D38" s="454" t="s">
        <v>132</v>
      </c>
      <c r="E38" s="117">
        <v>0.3</v>
      </c>
      <c r="F38" s="72">
        <v>7.0000000000000007E-2</v>
      </c>
      <c r="G38" s="112">
        <f>E38+F38</f>
        <v>0.37</v>
      </c>
    </row>
    <row r="39" spans="2:7" ht="20.100000000000001" customHeight="1" x14ac:dyDescent="0.2">
      <c r="B39" s="215" t="s">
        <v>439</v>
      </c>
      <c r="C39" s="216" t="s">
        <v>440</v>
      </c>
      <c r="D39" s="454"/>
      <c r="E39" s="111"/>
      <c r="F39" s="455"/>
      <c r="G39" s="112"/>
    </row>
    <row r="40" spans="2:7" ht="20.100000000000001" customHeight="1" x14ac:dyDescent="0.2">
      <c r="B40" s="456" t="s">
        <v>441</v>
      </c>
      <c r="C40" s="34" t="s">
        <v>442</v>
      </c>
      <c r="D40" s="454" t="s">
        <v>132</v>
      </c>
      <c r="E40" s="118">
        <v>0.62</v>
      </c>
      <c r="F40" s="72">
        <v>0.3</v>
      </c>
      <c r="G40" s="112">
        <f>E40+F40</f>
        <v>0.91999999999999993</v>
      </c>
    </row>
    <row r="41" spans="2:7" ht="20.100000000000001" customHeight="1" x14ac:dyDescent="0.2">
      <c r="B41" s="456" t="s">
        <v>443</v>
      </c>
      <c r="C41" s="34" t="s">
        <v>444</v>
      </c>
      <c r="D41" s="454" t="s">
        <v>132</v>
      </c>
      <c r="E41" s="76">
        <v>0.89</v>
      </c>
      <c r="F41" s="72">
        <v>0.3</v>
      </c>
      <c r="G41" s="112">
        <f>E41+F41</f>
        <v>1.19</v>
      </c>
    </row>
    <row r="42" spans="2:7" ht="15.75" x14ac:dyDescent="0.2">
      <c r="B42" s="456" t="s">
        <v>445</v>
      </c>
      <c r="C42" s="34" t="s">
        <v>446</v>
      </c>
      <c r="D42" s="454" t="s">
        <v>132</v>
      </c>
      <c r="E42" s="76">
        <v>1.43</v>
      </c>
      <c r="F42" s="72">
        <v>0.31</v>
      </c>
      <c r="G42" s="112">
        <f>E42+F42</f>
        <v>1.74</v>
      </c>
    </row>
    <row r="43" spans="2:7" ht="15.75" x14ac:dyDescent="0.2">
      <c r="B43" s="456" t="s">
        <v>447</v>
      </c>
      <c r="C43" s="34" t="s">
        <v>448</v>
      </c>
      <c r="D43" s="454" t="s">
        <v>132</v>
      </c>
      <c r="E43" s="76">
        <v>1.43</v>
      </c>
      <c r="F43" s="72">
        <v>0.01</v>
      </c>
      <c r="G43" s="112">
        <f>E43+F43</f>
        <v>1.44</v>
      </c>
    </row>
    <row r="44" spans="2:7" ht="20.100000000000001" customHeight="1" x14ac:dyDescent="0.2">
      <c r="B44" s="456" t="s">
        <v>449</v>
      </c>
      <c r="C44" s="226" t="s">
        <v>450</v>
      </c>
      <c r="D44" s="454" t="s">
        <v>132</v>
      </c>
      <c r="E44" s="76">
        <v>0.8</v>
      </c>
      <c r="F44" s="72">
        <v>0.03</v>
      </c>
      <c r="G44" s="112">
        <f>E44+F44</f>
        <v>0.83000000000000007</v>
      </c>
    </row>
    <row r="45" spans="2:7" ht="31.5" x14ac:dyDescent="0.2">
      <c r="B45" s="215" t="s">
        <v>451</v>
      </c>
      <c r="C45" s="216" t="s">
        <v>452</v>
      </c>
      <c r="D45" s="88"/>
      <c r="E45" s="111"/>
      <c r="F45" s="455"/>
      <c r="G45" s="112"/>
    </row>
    <row r="46" spans="2:7" ht="31.5" x14ac:dyDescent="0.2">
      <c r="B46" s="456" t="s">
        <v>453</v>
      </c>
      <c r="C46" s="34" t="s">
        <v>454</v>
      </c>
      <c r="D46" s="454" t="s">
        <v>132</v>
      </c>
      <c r="E46" s="119">
        <v>1.55</v>
      </c>
      <c r="F46" s="71">
        <v>0.15</v>
      </c>
      <c r="G46" s="112">
        <f>E46+F46</f>
        <v>1.7</v>
      </c>
    </row>
    <row r="47" spans="2:7" ht="20.100000000000001" customHeight="1" x14ac:dyDescent="0.2">
      <c r="B47" s="115" t="s">
        <v>165</v>
      </c>
      <c r="C47" s="36" t="s">
        <v>455</v>
      </c>
      <c r="D47" s="454"/>
      <c r="E47" s="119"/>
      <c r="F47" s="71"/>
      <c r="G47" s="112"/>
    </row>
    <row r="48" spans="2:7" ht="20.100000000000001" customHeight="1" x14ac:dyDescent="0.2">
      <c r="B48" s="456" t="s">
        <v>456</v>
      </c>
      <c r="C48" s="105" t="s">
        <v>457</v>
      </c>
      <c r="D48" s="454" t="s">
        <v>132</v>
      </c>
      <c r="E48" s="113">
        <v>0.24</v>
      </c>
      <c r="F48" s="72">
        <v>0</v>
      </c>
      <c r="G48" s="112">
        <f>E48+F48</f>
        <v>0.24</v>
      </c>
    </row>
    <row r="49" spans="2:7" ht="20.100000000000001" customHeight="1" x14ac:dyDescent="0.2">
      <c r="B49" s="115" t="s">
        <v>458</v>
      </c>
      <c r="C49" s="36" t="s">
        <v>459</v>
      </c>
      <c r="D49" s="454"/>
      <c r="E49" s="113"/>
      <c r="F49" s="72"/>
      <c r="G49" s="112"/>
    </row>
    <row r="50" spans="2:7" ht="20.100000000000001" customHeight="1" x14ac:dyDescent="0.2">
      <c r="B50" s="114" t="s">
        <v>460</v>
      </c>
      <c r="C50" s="22" t="s">
        <v>461</v>
      </c>
      <c r="D50" s="88" t="s">
        <v>132</v>
      </c>
      <c r="E50" s="119">
        <v>0.77</v>
      </c>
      <c r="F50" s="72">
        <v>3.71</v>
      </c>
      <c r="G50" s="112">
        <f>E50+F50</f>
        <v>4.4800000000000004</v>
      </c>
    </row>
    <row r="51" spans="2:7" ht="20.100000000000001" customHeight="1" x14ac:dyDescent="0.2">
      <c r="B51" s="215" t="s">
        <v>462</v>
      </c>
      <c r="C51" s="227" t="s">
        <v>463</v>
      </c>
      <c r="D51" s="88"/>
      <c r="E51" s="113"/>
      <c r="F51" s="71"/>
      <c r="G51" s="112"/>
    </row>
    <row r="52" spans="2:7" ht="20.100000000000001" customHeight="1" x14ac:dyDescent="0.2">
      <c r="B52" s="114" t="s">
        <v>464</v>
      </c>
      <c r="C52" s="22" t="s">
        <v>465</v>
      </c>
      <c r="D52" s="88" t="s">
        <v>132</v>
      </c>
      <c r="E52" s="119">
        <v>2.27</v>
      </c>
      <c r="F52" s="72">
        <v>0.71</v>
      </c>
      <c r="G52" s="112">
        <f>E52+F52</f>
        <v>2.98</v>
      </c>
    </row>
    <row r="53" spans="2:7" ht="47.25" x14ac:dyDescent="0.2">
      <c r="B53" s="115" t="s">
        <v>133</v>
      </c>
      <c r="C53" s="36" t="s">
        <v>466</v>
      </c>
      <c r="D53" s="454"/>
      <c r="E53" s="119"/>
      <c r="F53" s="71"/>
      <c r="G53" s="112"/>
    </row>
    <row r="54" spans="2:7" ht="20.100000000000001" customHeight="1" x14ac:dyDescent="0.2">
      <c r="B54" s="456" t="s">
        <v>467</v>
      </c>
      <c r="C54" s="34" t="s">
        <v>468</v>
      </c>
      <c r="D54" s="454" t="s">
        <v>132</v>
      </c>
      <c r="E54" s="119">
        <v>1.31</v>
      </c>
      <c r="F54" s="72">
        <v>0.57999999999999996</v>
      </c>
      <c r="G54" s="112">
        <f>E54+F54</f>
        <v>1.8900000000000001</v>
      </c>
    </row>
    <row r="55" spans="2:7" ht="20.100000000000001" customHeight="1" x14ac:dyDescent="0.2">
      <c r="B55" s="115" t="s">
        <v>469</v>
      </c>
      <c r="C55" s="218" t="s">
        <v>470</v>
      </c>
      <c r="D55" s="454"/>
      <c r="E55" s="119"/>
      <c r="F55" s="71"/>
      <c r="G55" s="112"/>
    </row>
    <row r="56" spans="2:7" ht="20.100000000000001" customHeight="1" x14ac:dyDescent="0.2">
      <c r="B56" s="456" t="s">
        <v>471</v>
      </c>
      <c r="C56" s="34" t="s">
        <v>472</v>
      </c>
      <c r="D56" s="454" t="s">
        <v>132</v>
      </c>
      <c r="E56" s="119">
        <v>1.27</v>
      </c>
      <c r="F56" s="455">
        <v>0.83</v>
      </c>
      <c r="G56" s="112">
        <f>E56+F56</f>
        <v>2.1</v>
      </c>
    </row>
    <row r="57" spans="2:7" ht="20.100000000000001" customHeight="1" x14ac:dyDescent="0.2">
      <c r="B57" s="115" t="s">
        <v>473</v>
      </c>
      <c r="C57" s="228" t="s">
        <v>474</v>
      </c>
      <c r="D57" s="454"/>
      <c r="E57" s="119"/>
      <c r="F57" s="455"/>
      <c r="G57" s="112"/>
    </row>
    <row r="58" spans="2:7" ht="20.100000000000001" customHeight="1" x14ac:dyDescent="0.2">
      <c r="B58" s="456" t="s">
        <v>475</v>
      </c>
      <c r="C58" s="229" t="s">
        <v>476</v>
      </c>
      <c r="D58" s="454" t="s">
        <v>132</v>
      </c>
      <c r="E58" s="119">
        <v>1.66</v>
      </c>
      <c r="F58" s="68">
        <v>0.25</v>
      </c>
      <c r="G58" s="112">
        <f>E58+F58</f>
        <v>1.91</v>
      </c>
    </row>
    <row r="59" spans="2:7" ht="20.100000000000001" customHeight="1" x14ac:dyDescent="0.2">
      <c r="B59" s="114" t="s">
        <v>477</v>
      </c>
      <c r="C59" s="230" t="s">
        <v>478</v>
      </c>
      <c r="D59" s="88" t="s">
        <v>132</v>
      </c>
      <c r="E59" s="119">
        <v>1.66</v>
      </c>
      <c r="F59" s="455">
        <v>0.38</v>
      </c>
      <c r="G59" s="112">
        <f>E59+F59</f>
        <v>2.04</v>
      </c>
    </row>
    <row r="60" spans="2:7" ht="20.100000000000001" customHeight="1" x14ac:dyDescent="0.2">
      <c r="B60" s="115" t="s">
        <v>479</v>
      </c>
      <c r="C60" s="228" t="s">
        <v>480</v>
      </c>
      <c r="D60" s="454"/>
      <c r="E60" s="119"/>
      <c r="F60" s="455"/>
      <c r="G60" s="112"/>
    </row>
    <row r="61" spans="2:7" ht="15.75" x14ac:dyDescent="0.2">
      <c r="B61" s="456" t="s">
        <v>481</v>
      </c>
      <c r="C61" s="229" t="s">
        <v>482</v>
      </c>
      <c r="D61" s="454" t="s">
        <v>132</v>
      </c>
      <c r="E61" s="119">
        <v>0.13</v>
      </c>
      <c r="F61" s="68">
        <v>0</v>
      </c>
      <c r="G61" s="112">
        <f>E61+F61</f>
        <v>0.13</v>
      </c>
    </row>
    <row r="62" spans="2:7" ht="20.100000000000001" customHeight="1" x14ac:dyDescent="0.2">
      <c r="B62" s="231" t="s">
        <v>45</v>
      </c>
      <c r="C62" s="232" t="s">
        <v>483</v>
      </c>
      <c r="D62" s="88"/>
      <c r="E62" s="113"/>
      <c r="F62" s="455"/>
      <c r="G62" s="112"/>
    </row>
    <row r="63" spans="2:7" ht="20.100000000000001" customHeight="1" x14ac:dyDescent="0.2">
      <c r="B63" s="115" t="s">
        <v>134</v>
      </c>
      <c r="C63" s="228" t="s">
        <v>484</v>
      </c>
      <c r="D63" s="454"/>
      <c r="E63" s="113"/>
      <c r="F63" s="455"/>
      <c r="G63" s="112"/>
    </row>
    <row r="64" spans="2:7" ht="47.25" x14ac:dyDescent="0.2">
      <c r="B64" s="115" t="s">
        <v>226</v>
      </c>
      <c r="C64" s="228" t="s">
        <v>485</v>
      </c>
      <c r="D64" s="454"/>
      <c r="E64" s="113"/>
      <c r="F64" s="455"/>
      <c r="G64" s="112"/>
    </row>
    <row r="65" spans="2:7" ht="20.100000000000001" customHeight="1" x14ac:dyDescent="0.2">
      <c r="B65" s="456" t="s">
        <v>228</v>
      </c>
      <c r="C65" s="229" t="s">
        <v>486</v>
      </c>
      <c r="D65" s="454" t="s">
        <v>129</v>
      </c>
      <c r="E65" s="113">
        <v>1.55</v>
      </c>
      <c r="F65" s="68">
        <v>0.13</v>
      </c>
      <c r="G65" s="112">
        <f>E65+F65</f>
        <v>1.6800000000000002</v>
      </c>
    </row>
    <row r="66" spans="2:7" ht="47.25" x14ac:dyDescent="0.2">
      <c r="B66" s="115" t="s">
        <v>230</v>
      </c>
      <c r="C66" s="228" t="s">
        <v>487</v>
      </c>
      <c r="D66" s="454"/>
      <c r="E66" s="113"/>
      <c r="F66" s="68"/>
      <c r="G66" s="112"/>
    </row>
    <row r="67" spans="2:7" ht="20.100000000000001" customHeight="1" x14ac:dyDescent="0.2">
      <c r="B67" s="456" t="s">
        <v>232</v>
      </c>
      <c r="C67" s="229" t="s">
        <v>488</v>
      </c>
      <c r="D67" s="454" t="s">
        <v>132</v>
      </c>
      <c r="E67" s="113">
        <v>1.24</v>
      </c>
      <c r="F67" s="68">
        <v>0.01</v>
      </c>
      <c r="G67" s="112">
        <f>E67+F67</f>
        <v>1.25</v>
      </c>
    </row>
    <row r="68" spans="2:7" ht="20.100000000000001" customHeight="1" x14ac:dyDescent="0.2">
      <c r="B68" s="456" t="s">
        <v>233</v>
      </c>
      <c r="C68" s="229" t="s">
        <v>489</v>
      </c>
      <c r="D68" s="454" t="s">
        <v>132</v>
      </c>
      <c r="E68" s="113">
        <v>2.91</v>
      </c>
      <c r="F68" s="68">
        <v>0.02</v>
      </c>
      <c r="G68" s="112">
        <f>E68+F68</f>
        <v>2.93</v>
      </c>
    </row>
    <row r="69" spans="2:7" ht="20.100000000000001" customHeight="1" x14ac:dyDescent="0.2">
      <c r="B69" s="115" t="s">
        <v>243</v>
      </c>
      <c r="C69" s="36" t="s">
        <v>490</v>
      </c>
      <c r="D69" s="454"/>
      <c r="E69" s="119"/>
      <c r="F69" s="71"/>
      <c r="G69" s="112"/>
    </row>
    <row r="70" spans="2:7" ht="20.100000000000001" customHeight="1" x14ac:dyDescent="0.2">
      <c r="B70" s="456" t="s">
        <v>245</v>
      </c>
      <c r="C70" s="34" t="s">
        <v>491</v>
      </c>
      <c r="D70" s="454" t="s">
        <v>132</v>
      </c>
      <c r="E70" s="119">
        <v>2.08</v>
      </c>
      <c r="F70" s="71">
        <v>0.97</v>
      </c>
      <c r="G70" s="112">
        <f>E70+F70</f>
        <v>3.05</v>
      </c>
    </row>
    <row r="71" spans="2:7" ht="20.100000000000001" customHeight="1" x14ac:dyDescent="0.2">
      <c r="B71" s="215" t="s">
        <v>492</v>
      </c>
      <c r="C71" s="227" t="s">
        <v>493</v>
      </c>
      <c r="D71" s="96"/>
      <c r="E71" s="71"/>
      <c r="F71" s="455"/>
      <c r="G71" s="112"/>
    </row>
    <row r="72" spans="2:7" ht="20.100000000000001" customHeight="1" x14ac:dyDescent="0.2">
      <c r="B72" s="456" t="s">
        <v>494</v>
      </c>
      <c r="C72" s="34" t="s">
        <v>495</v>
      </c>
      <c r="D72" s="88" t="s">
        <v>132</v>
      </c>
      <c r="E72" s="119">
        <v>2.8</v>
      </c>
      <c r="F72" s="72">
        <v>0.14000000000000001</v>
      </c>
      <c r="G72" s="112">
        <f>E72+F72</f>
        <v>2.94</v>
      </c>
    </row>
    <row r="73" spans="2:7" ht="31.5" x14ac:dyDescent="0.2">
      <c r="B73" s="215" t="s">
        <v>496</v>
      </c>
      <c r="C73" s="233" t="s">
        <v>497</v>
      </c>
      <c r="D73" s="176"/>
      <c r="E73" s="113"/>
      <c r="F73" s="455"/>
      <c r="G73" s="112"/>
    </row>
    <row r="74" spans="2:7" ht="31.5" x14ac:dyDescent="0.2">
      <c r="B74" s="115" t="s">
        <v>498</v>
      </c>
      <c r="C74" s="36" t="s">
        <v>499</v>
      </c>
      <c r="D74" s="454" t="s">
        <v>132</v>
      </c>
      <c r="E74" s="119"/>
      <c r="F74" s="71"/>
      <c r="G74" s="112"/>
    </row>
    <row r="75" spans="2:7" ht="31.5" x14ac:dyDescent="0.2">
      <c r="B75" s="635" t="s">
        <v>500</v>
      </c>
      <c r="C75" s="34" t="s">
        <v>1030</v>
      </c>
      <c r="D75" s="454" t="s">
        <v>132</v>
      </c>
      <c r="E75" s="119">
        <v>1.48</v>
      </c>
      <c r="F75" s="72">
        <v>0.17</v>
      </c>
      <c r="G75" s="112">
        <f>E75+F75</f>
        <v>1.65</v>
      </c>
    </row>
    <row r="76" spans="2:7" ht="20.100000000000001" customHeight="1" x14ac:dyDescent="0.2">
      <c r="B76" s="637"/>
      <c r="C76" s="34" t="s">
        <v>1031</v>
      </c>
      <c r="D76" s="454" t="s">
        <v>132</v>
      </c>
      <c r="E76" s="119">
        <v>1.48</v>
      </c>
      <c r="F76" s="72">
        <v>1.53</v>
      </c>
      <c r="G76" s="112">
        <f>E76+F76</f>
        <v>3.01</v>
      </c>
    </row>
    <row r="77" spans="2:7" ht="20.100000000000001" customHeight="1" x14ac:dyDescent="0.2">
      <c r="B77" s="636"/>
      <c r="C77" s="34" t="s">
        <v>1032</v>
      </c>
      <c r="D77" s="454" t="s">
        <v>132</v>
      </c>
      <c r="E77" s="119">
        <v>1.48</v>
      </c>
      <c r="F77" s="72">
        <v>1.0900000000000001</v>
      </c>
      <c r="G77" s="112">
        <f>E77+F77</f>
        <v>2.5700000000000003</v>
      </c>
    </row>
    <row r="78" spans="2:7" ht="20.100000000000001" customHeight="1" x14ac:dyDescent="0.2">
      <c r="B78" s="215" t="s">
        <v>501</v>
      </c>
      <c r="C78" s="216" t="s">
        <v>502</v>
      </c>
      <c r="D78" s="88"/>
      <c r="E78" s="111"/>
      <c r="F78" s="455"/>
      <c r="G78" s="112"/>
    </row>
    <row r="79" spans="2:7" ht="20.100000000000001" customHeight="1" x14ac:dyDescent="0.2">
      <c r="B79" s="456" t="s">
        <v>503</v>
      </c>
      <c r="C79" s="34" t="s">
        <v>504</v>
      </c>
      <c r="D79" s="454" t="s">
        <v>132</v>
      </c>
      <c r="E79" s="76">
        <v>0.26</v>
      </c>
      <c r="F79" s="72">
        <v>0.03</v>
      </c>
      <c r="G79" s="112">
        <f>E79+F79</f>
        <v>0.29000000000000004</v>
      </c>
    </row>
    <row r="80" spans="2:7" ht="15.75" x14ac:dyDescent="0.2">
      <c r="B80" s="456"/>
      <c r="C80" s="34" t="s">
        <v>505</v>
      </c>
      <c r="D80" s="454" t="s">
        <v>132</v>
      </c>
      <c r="E80" s="111">
        <v>3.36</v>
      </c>
      <c r="F80" s="68">
        <v>19.93</v>
      </c>
      <c r="G80" s="112">
        <f>E80+F80</f>
        <v>23.29</v>
      </c>
    </row>
    <row r="81" spans="2:7" ht="20.100000000000001" customHeight="1" x14ac:dyDescent="0.2">
      <c r="B81" s="234" t="s">
        <v>46</v>
      </c>
      <c r="C81" s="209" t="s">
        <v>139</v>
      </c>
      <c r="D81" s="88"/>
      <c r="E81" s="111"/>
      <c r="F81" s="455"/>
      <c r="G81" s="112"/>
    </row>
    <row r="82" spans="2:7" ht="20.100000000000001" customHeight="1" x14ac:dyDescent="0.2">
      <c r="B82" s="235" t="s">
        <v>369</v>
      </c>
      <c r="C82" s="36" t="s">
        <v>506</v>
      </c>
      <c r="D82" s="454"/>
      <c r="E82" s="111"/>
      <c r="F82" s="455"/>
      <c r="G82" s="112"/>
    </row>
    <row r="83" spans="2:7" ht="20.100000000000001" customHeight="1" x14ac:dyDescent="0.2">
      <c r="B83" s="235" t="s">
        <v>371</v>
      </c>
      <c r="C83" s="36" t="s">
        <v>507</v>
      </c>
      <c r="D83" s="454"/>
      <c r="E83" s="111"/>
      <c r="F83" s="455"/>
      <c r="G83" s="112"/>
    </row>
    <row r="84" spans="2:7" ht="39" customHeight="1" x14ac:dyDescent="0.2">
      <c r="B84" s="235" t="s">
        <v>508</v>
      </c>
      <c r="C84" s="36" t="s">
        <v>509</v>
      </c>
      <c r="D84" s="454"/>
      <c r="E84" s="111"/>
      <c r="F84" s="455"/>
      <c r="G84" s="112"/>
    </row>
    <row r="85" spans="2:7" ht="36.75" customHeight="1" x14ac:dyDescent="0.2">
      <c r="B85" s="235" t="s">
        <v>510</v>
      </c>
      <c r="C85" s="36" t="s">
        <v>511</v>
      </c>
      <c r="D85" s="454"/>
      <c r="E85" s="111"/>
      <c r="F85" s="455"/>
      <c r="G85" s="112"/>
    </row>
    <row r="86" spans="2:7" ht="23.25" customHeight="1" x14ac:dyDescent="0.2">
      <c r="B86" s="235" t="s">
        <v>512</v>
      </c>
      <c r="C86" s="36" t="s">
        <v>513</v>
      </c>
      <c r="D86" s="454" t="s">
        <v>132</v>
      </c>
      <c r="E86" s="76">
        <v>0.26</v>
      </c>
      <c r="F86" s="437" t="s">
        <v>138</v>
      </c>
      <c r="G86" s="112">
        <v>0.26</v>
      </c>
    </row>
    <row r="87" spans="2:7" ht="20.100000000000001" customHeight="1" x14ac:dyDescent="0.2">
      <c r="B87" s="116" t="s">
        <v>514</v>
      </c>
      <c r="C87" s="34" t="s">
        <v>515</v>
      </c>
      <c r="D87" s="454" t="s">
        <v>132</v>
      </c>
      <c r="E87" s="76" t="s">
        <v>138</v>
      </c>
      <c r="F87" s="68">
        <v>1.62</v>
      </c>
      <c r="G87" s="112">
        <v>1.62</v>
      </c>
    </row>
    <row r="88" spans="2:7" ht="20.100000000000001" customHeight="1" x14ac:dyDescent="0.2">
      <c r="B88" s="116" t="s">
        <v>516</v>
      </c>
      <c r="C88" s="34" t="s">
        <v>517</v>
      </c>
      <c r="D88" s="454" t="s">
        <v>132</v>
      </c>
      <c r="E88" s="76" t="s">
        <v>138</v>
      </c>
      <c r="F88" s="455">
        <v>0.86</v>
      </c>
      <c r="G88" s="112">
        <v>0.86</v>
      </c>
    </row>
    <row r="89" spans="2:7" ht="20.100000000000001" customHeight="1" x14ac:dyDescent="0.2">
      <c r="B89" s="116" t="s">
        <v>518</v>
      </c>
      <c r="C89" s="34" t="s">
        <v>519</v>
      </c>
      <c r="D89" s="454" t="s">
        <v>132</v>
      </c>
      <c r="E89" s="76" t="s">
        <v>138</v>
      </c>
      <c r="F89" s="455">
        <v>0.86</v>
      </c>
      <c r="G89" s="112">
        <v>0.86</v>
      </c>
    </row>
    <row r="90" spans="2:7" ht="20.100000000000001" customHeight="1" x14ac:dyDescent="0.2">
      <c r="B90" s="116" t="s">
        <v>520</v>
      </c>
      <c r="C90" s="34" t="s">
        <v>521</v>
      </c>
      <c r="D90" s="454" t="s">
        <v>132</v>
      </c>
      <c r="E90" s="76" t="s">
        <v>138</v>
      </c>
      <c r="F90" s="68">
        <v>0.78</v>
      </c>
      <c r="G90" s="112">
        <v>0.78</v>
      </c>
    </row>
    <row r="91" spans="2:7" ht="20.100000000000001" customHeight="1" x14ac:dyDescent="0.2">
      <c r="B91" s="236" t="s">
        <v>522</v>
      </c>
      <c r="C91" s="22" t="s">
        <v>523</v>
      </c>
      <c r="D91" s="88" t="s">
        <v>132</v>
      </c>
      <c r="E91" s="76" t="s">
        <v>138</v>
      </c>
      <c r="F91" s="455">
        <v>0.96</v>
      </c>
      <c r="G91" s="112">
        <v>0.96</v>
      </c>
    </row>
    <row r="92" spans="2:7" ht="20.100000000000001" customHeight="1" x14ac:dyDescent="0.2">
      <c r="B92" s="236" t="s">
        <v>524</v>
      </c>
      <c r="C92" s="22" t="s">
        <v>525</v>
      </c>
      <c r="D92" s="88" t="s">
        <v>132</v>
      </c>
      <c r="E92" s="76" t="s">
        <v>138</v>
      </c>
      <c r="F92" s="68">
        <v>1.0900000000000001</v>
      </c>
      <c r="G92" s="112">
        <v>1.0900000000000001</v>
      </c>
    </row>
    <row r="93" spans="2:7" ht="20.100000000000001" customHeight="1" x14ac:dyDescent="0.2">
      <c r="B93" s="236" t="s">
        <v>526</v>
      </c>
      <c r="C93" s="106" t="s">
        <v>527</v>
      </c>
      <c r="D93" s="88" t="s">
        <v>132</v>
      </c>
      <c r="E93" s="76" t="s">
        <v>138</v>
      </c>
      <c r="F93" s="68">
        <v>1</v>
      </c>
      <c r="G93" s="112">
        <v>1</v>
      </c>
    </row>
    <row r="94" spans="2:7" ht="20.100000000000001" customHeight="1" x14ac:dyDescent="0.2">
      <c r="B94" s="116" t="s">
        <v>528</v>
      </c>
      <c r="C94" s="34" t="s">
        <v>529</v>
      </c>
      <c r="D94" s="454" t="s">
        <v>132</v>
      </c>
      <c r="E94" s="76" t="s">
        <v>138</v>
      </c>
      <c r="F94" s="68">
        <v>0.93</v>
      </c>
      <c r="G94" s="112">
        <v>0.93</v>
      </c>
    </row>
    <row r="95" spans="2:7" ht="20.100000000000001" customHeight="1" x14ac:dyDescent="0.2">
      <c r="B95" s="116" t="s">
        <v>530</v>
      </c>
      <c r="C95" s="34" t="s">
        <v>531</v>
      </c>
      <c r="D95" s="454" t="s">
        <v>132</v>
      </c>
      <c r="E95" s="76" t="s">
        <v>138</v>
      </c>
      <c r="F95" s="455">
        <v>1.04</v>
      </c>
      <c r="G95" s="112">
        <v>1.04</v>
      </c>
    </row>
    <row r="96" spans="2:7" ht="20.100000000000001" customHeight="1" x14ac:dyDescent="0.2">
      <c r="B96" s="219" t="s">
        <v>532</v>
      </c>
      <c r="C96" s="105" t="s">
        <v>533</v>
      </c>
      <c r="D96" s="454" t="s">
        <v>132</v>
      </c>
      <c r="E96" s="76" t="s">
        <v>138</v>
      </c>
      <c r="F96" s="68">
        <v>1.31</v>
      </c>
      <c r="G96" s="112">
        <v>1.31</v>
      </c>
    </row>
    <row r="97" spans="2:7" ht="20.100000000000001" customHeight="1" x14ac:dyDescent="0.2">
      <c r="B97" s="219" t="s">
        <v>534</v>
      </c>
      <c r="C97" s="34" t="s">
        <v>1033</v>
      </c>
      <c r="D97" s="454" t="s">
        <v>132</v>
      </c>
      <c r="E97" s="76" t="s">
        <v>138</v>
      </c>
      <c r="F97" s="455">
        <v>2.12</v>
      </c>
      <c r="G97" s="112">
        <v>2.12</v>
      </c>
    </row>
    <row r="98" spans="2:7" ht="20.100000000000001" customHeight="1" x14ac:dyDescent="0.2">
      <c r="B98" s="237" t="s">
        <v>535</v>
      </c>
      <c r="C98" s="22" t="s">
        <v>536</v>
      </c>
      <c r="D98" s="88" t="s">
        <v>132</v>
      </c>
      <c r="E98" s="76" t="s">
        <v>138</v>
      </c>
      <c r="F98" s="68">
        <v>0.8</v>
      </c>
      <c r="G98" s="112">
        <v>0.8</v>
      </c>
    </row>
    <row r="99" spans="2:7" ht="20.100000000000001" customHeight="1" x14ac:dyDescent="0.2">
      <c r="B99" s="237" t="s">
        <v>537</v>
      </c>
      <c r="C99" s="22" t="s">
        <v>538</v>
      </c>
      <c r="D99" s="88" t="s">
        <v>132</v>
      </c>
      <c r="E99" s="76" t="s">
        <v>138</v>
      </c>
      <c r="F99" s="68">
        <v>0.8</v>
      </c>
      <c r="G99" s="112">
        <v>0.8</v>
      </c>
    </row>
    <row r="100" spans="2:7" ht="20.100000000000001" customHeight="1" x14ac:dyDescent="0.2">
      <c r="B100" s="219" t="s">
        <v>539</v>
      </c>
      <c r="C100" s="34" t="s">
        <v>540</v>
      </c>
      <c r="D100" s="454" t="s">
        <v>132</v>
      </c>
      <c r="E100" s="76" t="s">
        <v>138</v>
      </c>
      <c r="F100" s="68">
        <v>0.9</v>
      </c>
      <c r="G100" s="112">
        <v>0.9</v>
      </c>
    </row>
    <row r="101" spans="2:7" ht="20.100000000000001" customHeight="1" x14ac:dyDescent="0.2">
      <c r="B101" s="219" t="s">
        <v>541</v>
      </c>
      <c r="C101" s="34" t="s">
        <v>542</v>
      </c>
      <c r="D101" s="454" t="s">
        <v>132</v>
      </c>
      <c r="E101" s="76" t="s">
        <v>138</v>
      </c>
      <c r="F101" s="68">
        <v>1.06</v>
      </c>
      <c r="G101" s="112">
        <v>1.06</v>
      </c>
    </row>
    <row r="102" spans="2:7" ht="20.100000000000001" customHeight="1" x14ac:dyDescent="0.2">
      <c r="B102" s="237" t="s">
        <v>543</v>
      </c>
      <c r="C102" s="22" t="s">
        <v>544</v>
      </c>
      <c r="D102" s="88" t="s">
        <v>132</v>
      </c>
      <c r="E102" s="76" t="s">
        <v>138</v>
      </c>
      <c r="F102" s="68">
        <v>1.08</v>
      </c>
      <c r="G102" s="112">
        <v>1.08</v>
      </c>
    </row>
    <row r="103" spans="2:7" ht="20.100000000000001" customHeight="1" x14ac:dyDescent="0.2">
      <c r="B103" s="237" t="s">
        <v>545</v>
      </c>
      <c r="C103" s="22" t="s">
        <v>546</v>
      </c>
      <c r="D103" s="454" t="s">
        <v>132</v>
      </c>
      <c r="E103" s="76" t="s">
        <v>138</v>
      </c>
      <c r="F103" s="68">
        <v>0.92</v>
      </c>
      <c r="G103" s="112">
        <v>0.92</v>
      </c>
    </row>
    <row r="104" spans="2:7" ht="20.100000000000001" customHeight="1" x14ac:dyDescent="0.2">
      <c r="B104" s="219" t="s">
        <v>547</v>
      </c>
      <c r="C104" s="34" t="s">
        <v>548</v>
      </c>
      <c r="D104" s="454" t="s">
        <v>132</v>
      </c>
      <c r="E104" s="76" t="s">
        <v>138</v>
      </c>
      <c r="F104" s="68">
        <v>0.89</v>
      </c>
      <c r="G104" s="112">
        <v>0.89</v>
      </c>
    </row>
    <row r="105" spans="2:7" ht="20.100000000000001" customHeight="1" x14ac:dyDescent="0.2">
      <c r="B105" s="219" t="s">
        <v>549</v>
      </c>
      <c r="C105" s="34" t="s">
        <v>1034</v>
      </c>
      <c r="D105" s="454" t="s">
        <v>132</v>
      </c>
      <c r="E105" s="76" t="s">
        <v>138</v>
      </c>
      <c r="F105" s="68">
        <v>2.11</v>
      </c>
      <c r="G105" s="112">
        <v>2.11</v>
      </c>
    </row>
    <row r="106" spans="2:7" ht="20.100000000000001" customHeight="1" x14ac:dyDescent="0.2">
      <c r="B106" s="219" t="s">
        <v>550</v>
      </c>
      <c r="C106" s="34" t="s">
        <v>551</v>
      </c>
      <c r="D106" s="454" t="s">
        <v>132</v>
      </c>
      <c r="E106" s="76" t="s">
        <v>138</v>
      </c>
      <c r="F106" s="68">
        <v>0.91</v>
      </c>
      <c r="G106" s="112">
        <v>0.91</v>
      </c>
    </row>
    <row r="107" spans="2:7" ht="20.100000000000001" customHeight="1" x14ac:dyDescent="0.2">
      <c r="B107" s="219" t="s">
        <v>552</v>
      </c>
      <c r="C107" s="34" t="s">
        <v>553</v>
      </c>
      <c r="D107" s="454" t="s">
        <v>132</v>
      </c>
      <c r="E107" s="76" t="s">
        <v>138</v>
      </c>
      <c r="F107" s="68">
        <v>0.95</v>
      </c>
      <c r="G107" s="112">
        <v>0.95</v>
      </c>
    </row>
    <row r="108" spans="2:7" ht="15.75" x14ac:dyDescent="0.2">
      <c r="B108" s="219" t="s">
        <v>554</v>
      </c>
      <c r="C108" s="34" t="s">
        <v>555</v>
      </c>
      <c r="D108" s="454" t="s">
        <v>132</v>
      </c>
      <c r="E108" s="76" t="s">
        <v>138</v>
      </c>
      <c r="F108" s="68">
        <v>2.5</v>
      </c>
      <c r="G108" s="112">
        <v>2.5</v>
      </c>
    </row>
    <row r="109" spans="2:7" ht="15.75" x14ac:dyDescent="0.2">
      <c r="B109" s="219" t="s">
        <v>556</v>
      </c>
      <c r="C109" s="34" t="s">
        <v>557</v>
      </c>
      <c r="D109" s="454" t="s">
        <v>132</v>
      </c>
      <c r="E109" s="76" t="s">
        <v>138</v>
      </c>
      <c r="F109" s="68">
        <v>6.16</v>
      </c>
      <c r="G109" s="112">
        <v>6.16</v>
      </c>
    </row>
    <row r="110" spans="2:7" ht="20.100000000000001" customHeight="1" x14ac:dyDescent="0.2">
      <c r="B110" s="219" t="s">
        <v>558</v>
      </c>
      <c r="C110" s="34" t="s">
        <v>559</v>
      </c>
      <c r="D110" s="454" t="s">
        <v>132</v>
      </c>
      <c r="E110" s="76" t="s">
        <v>138</v>
      </c>
      <c r="F110" s="68">
        <v>0.82</v>
      </c>
      <c r="G110" s="112">
        <v>0.82</v>
      </c>
    </row>
    <row r="111" spans="2:7" ht="45.75" customHeight="1" x14ac:dyDescent="0.2">
      <c r="B111" s="236" t="s">
        <v>560</v>
      </c>
      <c r="C111" s="22" t="s">
        <v>561</v>
      </c>
      <c r="D111" s="88" t="s">
        <v>132</v>
      </c>
      <c r="E111" s="76">
        <v>0.62</v>
      </c>
      <c r="F111" s="68">
        <v>0.99</v>
      </c>
      <c r="G111" s="112">
        <f>E111+F111</f>
        <v>1.6099999999999999</v>
      </c>
    </row>
    <row r="112" spans="2:7" ht="20.100000000000001" customHeight="1" x14ac:dyDescent="0.2">
      <c r="B112" s="235" t="s">
        <v>562</v>
      </c>
      <c r="C112" s="36" t="s">
        <v>563</v>
      </c>
      <c r="D112" s="454"/>
      <c r="E112" s="76"/>
      <c r="F112" s="455"/>
      <c r="G112" s="112"/>
    </row>
    <row r="113" spans="2:7" ht="20.100000000000001" customHeight="1" x14ac:dyDescent="0.2">
      <c r="B113" s="235" t="s">
        <v>377</v>
      </c>
      <c r="C113" s="36" t="s">
        <v>564</v>
      </c>
      <c r="D113" s="454"/>
      <c r="E113" s="76"/>
      <c r="F113" s="455"/>
      <c r="G113" s="112"/>
    </row>
    <row r="114" spans="2:7" ht="20.100000000000001" customHeight="1" x14ac:dyDescent="0.2">
      <c r="B114" s="116" t="s">
        <v>565</v>
      </c>
      <c r="C114" s="34" t="s">
        <v>566</v>
      </c>
      <c r="D114" s="454" t="s">
        <v>132</v>
      </c>
      <c r="E114" s="76">
        <v>0.8</v>
      </c>
      <c r="F114" s="455">
        <v>1.0900000000000001</v>
      </c>
      <c r="G114" s="112">
        <f>E114+F114</f>
        <v>1.8900000000000001</v>
      </c>
    </row>
    <row r="115" spans="2:7" ht="20.100000000000001" customHeight="1" x14ac:dyDescent="0.2">
      <c r="B115" s="235" t="s">
        <v>567</v>
      </c>
      <c r="C115" s="36" t="s">
        <v>568</v>
      </c>
      <c r="D115" s="454"/>
      <c r="E115" s="76"/>
      <c r="F115" s="455"/>
      <c r="G115" s="112"/>
    </row>
    <row r="116" spans="2:7" ht="29.25" customHeight="1" x14ac:dyDescent="0.2">
      <c r="B116" s="116" t="s">
        <v>1035</v>
      </c>
      <c r="C116" s="34" t="s">
        <v>1036</v>
      </c>
      <c r="D116" s="454" t="s">
        <v>132</v>
      </c>
      <c r="E116" s="76">
        <v>3.9</v>
      </c>
      <c r="F116" s="455">
        <v>3.39</v>
      </c>
      <c r="G116" s="112">
        <f>E116+F116</f>
        <v>7.29</v>
      </c>
    </row>
    <row r="117" spans="2:7" ht="20.100000000000001" customHeight="1" x14ac:dyDescent="0.2">
      <c r="B117" s="116" t="s">
        <v>140</v>
      </c>
      <c r="C117" s="34" t="s">
        <v>569</v>
      </c>
      <c r="D117" s="454" t="s">
        <v>570</v>
      </c>
      <c r="E117" s="76">
        <v>0.77</v>
      </c>
      <c r="F117" s="68">
        <v>0</v>
      </c>
      <c r="G117" s="112">
        <f>E117+F117</f>
        <v>0.77</v>
      </c>
    </row>
    <row r="118" spans="2:7" ht="20.100000000000001" customHeight="1" x14ac:dyDescent="0.2">
      <c r="B118" s="231" t="s">
        <v>61</v>
      </c>
      <c r="C118" s="209" t="s">
        <v>571</v>
      </c>
      <c r="D118" s="88"/>
      <c r="E118" s="111"/>
      <c r="F118" s="455"/>
      <c r="G118" s="112"/>
    </row>
    <row r="119" spans="2:7" ht="31.5" x14ac:dyDescent="0.2">
      <c r="B119" s="115" t="s">
        <v>352</v>
      </c>
      <c r="C119" s="36" t="s">
        <v>572</v>
      </c>
      <c r="D119" s="454"/>
      <c r="E119" s="111"/>
      <c r="F119" s="455"/>
      <c r="G119" s="112"/>
    </row>
    <row r="120" spans="2:7" ht="20.100000000000001" customHeight="1" x14ac:dyDescent="0.2">
      <c r="B120" s="115" t="s">
        <v>573</v>
      </c>
      <c r="C120" s="36" t="s">
        <v>574</v>
      </c>
      <c r="D120" s="454"/>
      <c r="E120" s="111"/>
      <c r="F120" s="455"/>
      <c r="G120" s="112"/>
    </row>
    <row r="121" spans="2:7" ht="20.100000000000001" customHeight="1" x14ac:dyDescent="0.2">
      <c r="B121" s="456" t="s">
        <v>575</v>
      </c>
      <c r="C121" s="34" t="s">
        <v>576</v>
      </c>
      <c r="D121" s="454" t="s">
        <v>129</v>
      </c>
      <c r="E121" s="76">
        <v>0.63</v>
      </c>
      <c r="F121" s="455">
        <v>0.31</v>
      </c>
      <c r="G121" s="112">
        <f>E121+F121</f>
        <v>0.94</v>
      </c>
    </row>
    <row r="122" spans="2:7" ht="20.100000000000001" customHeight="1" x14ac:dyDescent="0.2">
      <c r="B122" s="115" t="s">
        <v>577</v>
      </c>
      <c r="C122" s="36" t="s">
        <v>578</v>
      </c>
      <c r="D122" s="454"/>
      <c r="E122" s="111"/>
      <c r="F122" s="455"/>
      <c r="G122" s="112"/>
    </row>
    <row r="123" spans="2:7" ht="49.5" customHeight="1" x14ac:dyDescent="0.2">
      <c r="B123" s="115" t="s">
        <v>579</v>
      </c>
      <c r="C123" s="36" t="s">
        <v>580</v>
      </c>
      <c r="D123" s="454"/>
      <c r="E123" s="111"/>
      <c r="F123" s="455"/>
      <c r="G123" s="112"/>
    </row>
    <row r="124" spans="2:7" ht="20.100000000000001" customHeight="1" x14ac:dyDescent="0.2">
      <c r="B124" s="115" t="s">
        <v>581</v>
      </c>
      <c r="C124" s="36" t="s">
        <v>582</v>
      </c>
      <c r="D124" s="454"/>
      <c r="E124" s="111"/>
      <c r="F124" s="455"/>
      <c r="G124" s="112"/>
    </row>
    <row r="125" spans="2:7" ht="33.75" customHeight="1" x14ac:dyDescent="0.2">
      <c r="B125" s="116" t="s">
        <v>581</v>
      </c>
      <c r="C125" s="34" t="s">
        <v>583</v>
      </c>
      <c r="D125" s="454" t="s">
        <v>132</v>
      </c>
      <c r="E125" s="76">
        <v>1.56</v>
      </c>
      <c r="F125" s="72">
        <v>1.53</v>
      </c>
      <c r="G125" s="112">
        <f>E125+F125</f>
        <v>3.09</v>
      </c>
    </row>
    <row r="126" spans="2:7" ht="51.75" customHeight="1" x14ac:dyDescent="0.2">
      <c r="B126" s="116" t="s">
        <v>584</v>
      </c>
      <c r="C126" s="34" t="s">
        <v>657</v>
      </c>
      <c r="D126" s="454" t="s">
        <v>132</v>
      </c>
      <c r="E126" s="76">
        <v>0.41</v>
      </c>
      <c r="F126" s="71">
        <v>1.49</v>
      </c>
      <c r="G126" s="112">
        <f>E126+F126</f>
        <v>1.9</v>
      </c>
    </row>
    <row r="127" spans="2:7" ht="36" customHeight="1" x14ac:dyDescent="0.2">
      <c r="B127" s="235" t="s">
        <v>585</v>
      </c>
      <c r="C127" s="36" t="s">
        <v>586</v>
      </c>
      <c r="D127" s="454"/>
      <c r="E127" s="76"/>
      <c r="F127" s="71"/>
      <c r="G127" s="112"/>
    </row>
    <row r="128" spans="2:7" ht="35.25" customHeight="1" x14ac:dyDescent="0.2">
      <c r="B128" s="235" t="s">
        <v>587</v>
      </c>
      <c r="C128" s="36" t="s">
        <v>588</v>
      </c>
      <c r="D128" s="454"/>
      <c r="E128" s="76"/>
      <c r="F128" s="71"/>
      <c r="G128" s="112"/>
    </row>
    <row r="129" spans="2:7" ht="20.100000000000001" customHeight="1" x14ac:dyDescent="0.2">
      <c r="B129" s="116" t="s">
        <v>589</v>
      </c>
      <c r="C129" s="34" t="s">
        <v>590</v>
      </c>
      <c r="D129" s="454" t="s">
        <v>132</v>
      </c>
      <c r="E129" s="76">
        <v>1.1399999999999999</v>
      </c>
      <c r="F129" s="71">
        <v>2.79</v>
      </c>
      <c r="G129" s="112">
        <f>E129+F129</f>
        <v>3.9299999999999997</v>
      </c>
    </row>
    <row r="130" spans="2:7" ht="20.100000000000001" customHeight="1" x14ac:dyDescent="0.2">
      <c r="B130" s="215" t="s">
        <v>62</v>
      </c>
      <c r="C130" s="209" t="s">
        <v>591</v>
      </c>
      <c r="D130" s="88"/>
      <c r="E130" s="111"/>
      <c r="F130" s="71"/>
      <c r="G130" s="112"/>
    </row>
    <row r="131" spans="2:7" ht="20.100000000000001" customHeight="1" x14ac:dyDescent="0.2">
      <c r="B131" s="240" t="s">
        <v>593</v>
      </c>
      <c r="C131" s="36" t="s">
        <v>594</v>
      </c>
      <c r="D131" s="454"/>
      <c r="E131" s="120"/>
      <c r="F131" s="71"/>
      <c r="G131" s="121"/>
    </row>
    <row r="132" spans="2:7" ht="44.25" customHeight="1" x14ac:dyDescent="0.2">
      <c r="B132" s="240" t="s">
        <v>347</v>
      </c>
      <c r="C132" s="36" t="s">
        <v>1037</v>
      </c>
      <c r="D132" s="454"/>
      <c r="E132" s="120"/>
      <c r="F132" s="71"/>
      <c r="G132" s="121"/>
    </row>
    <row r="133" spans="2:7" ht="29.25" customHeight="1" x14ac:dyDescent="0.2">
      <c r="B133" s="238" t="s">
        <v>1038</v>
      </c>
      <c r="C133" s="34" t="s">
        <v>592</v>
      </c>
      <c r="D133" s="454" t="s">
        <v>132</v>
      </c>
      <c r="E133" s="120">
        <v>2.4500000000000002</v>
      </c>
      <c r="F133" s="71">
        <v>0.35</v>
      </c>
      <c r="G133" s="121">
        <f>E133+F133</f>
        <v>2.8000000000000003</v>
      </c>
    </row>
    <row r="134" spans="2:7" ht="29.25" customHeight="1" x14ac:dyDescent="0.2">
      <c r="B134" s="238" t="s">
        <v>1039</v>
      </c>
      <c r="C134" s="34" t="s">
        <v>1040</v>
      </c>
      <c r="D134" s="454" t="s">
        <v>132</v>
      </c>
      <c r="E134" s="120">
        <v>3.75</v>
      </c>
      <c r="F134" s="71" t="s">
        <v>138</v>
      </c>
      <c r="G134" s="121">
        <f>3.75</f>
        <v>3.75</v>
      </c>
    </row>
    <row r="135" spans="2:7" ht="29.25" customHeight="1" x14ac:dyDescent="0.2">
      <c r="B135" s="238" t="s">
        <v>1041</v>
      </c>
      <c r="C135" s="34" t="s">
        <v>1042</v>
      </c>
      <c r="D135" s="454" t="s">
        <v>132</v>
      </c>
      <c r="E135" s="120" t="s">
        <v>138</v>
      </c>
      <c r="F135" s="71">
        <v>3.83</v>
      </c>
      <c r="G135" s="438">
        <v>3.83</v>
      </c>
    </row>
    <row r="136" spans="2:7" ht="29.25" customHeight="1" x14ac:dyDescent="0.2">
      <c r="B136" s="238" t="s">
        <v>1043</v>
      </c>
      <c r="C136" s="34" t="s">
        <v>1044</v>
      </c>
      <c r="D136" s="454" t="s">
        <v>132</v>
      </c>
      <c r="E136" s="120" t="s">
        <v>138</v>
      </c>
      <c r="F136" s="71">
        <v>5.77</v>
      </c>
      <c r="G136" s="438">
        <v>5.77</v>
      </c>
    </row>
    <row r="137" spans="2:7" ht="29.25" customHeight="1" x14ac:dyDescent="0.2">
      <c r="B137" s="238" t="s">
        <v>1045</v>
      </c>
      <c r="C137" s="34" t="s">
        <v>1046</v>
      </c>
      <c r="D137" s="454" t="s">
        <v>132</v>
      </c>
      <c r="E137" s="120" t="s">
        <v>138</v>
      </c>
      <c r="F137" s="71">
        <v>5.77</v>
      </c>
      <c r="G137" s="438">
        <v>5.77</v>
      </c>
    </row>
    <row r="138" spans="2:7" ht="29.25" customHeight="1" x14ac:dyDescent="0.2">
      <c r="B138" s="238" t="s">
        <v>1047</v>
      </c>
      <c r="C138" s="34" t="s">
        <v>1048</v>
      </c>
      <c r="D138" s="454" t="s">
        <v>132</v>
      </c>
      <c r="E138" s="120" t="s">
        <v>138</v>
      </c>
      <c r="F138" s="71">
        <v>5.77</v>
      </c>
      <c r="G138" s="438">
        <v>5.77</v>
      </c>
    </row>
    <row r="139" spans="2:7" ht="29.25" customHeight="1" x14ac:dyDescent="0.2">
      <c r="B139" s="238" t="s">
        <v>1049</v>
      </c>
      <c r="C139" s="34" t="s">
        <v>1050</v>
      </c>
      <c r="D139" s="454" t="s">
        <v>132</v>
      </c>
      <c r="E139" s="120" t="s">
        <v>138</v>
      </c>
      <c r="F139" s="71">
        <v>5.77</v>
      </c>
      <c r="G139" s="438">
        <v>5.77</v>
      </c>
    </row>
    <row r="140" spans="2:7" ht="29.25" customHeight="1" x14ac:dyDescent="0.2">
      <c r="B140" s="238" t="s">
        <v>1051</v>
      </c>
      <c r="C140" s="34" t="s">
        <v>1052</v>
      </c>
      <c r="D140" s="454" t="s">
        <v>132</v>
      </c>
      <c r="E140" s="120" t="s">
        <v>138</v>
      </c>
      <c r="F140" s="71">
        <v>5.99</v>
      </c>
      <c r="G140" s="438">
        <v>5.99</v>
      </c>
    </row>
    <row r="141" spans="2:7" ht="29.25" customHeight="1" x14ac:dyDescent="0.2">
      <c r="B141" s="238" t="s">
        <v>1053</v>
      </c>
      <c r="C141" s="34" t="s">
        <v>1054</v>
      </c>
      <c r="D141" s="454" t="s">
        <v>132</v>
      </c>
      <c r="E141" s="120" t="s">
        <v>138</v>
      </c>
      <c r="F141" s="71">
        <v>5.44</v>
      </c>
      <c r="G141" s="438">
        <v>5.44</v>
      </c>
    </row>
    <row r="142" spans="2:7" ht="29.25" customHeight="1" x14ac:dyDescent="0.2">
      <c r="B142" s="238" t="s">
        <v>1055</v>
      </c>
      <c r="C142" s="34" t="s">
        <v>1056</v>
      </c>
      <c r="D142" s="454" t="s">
        <v>132</v>
      </c>
      <c r="E142" s="120" t="s">
        <v>138</v>
      </c>
      <c r="F142" s="71">
        <v>5.91</v>
      </c>
      <c r="G142" s="438">
        <v>5.91</v>
      </c>
    </row>
    <row r="143" spans="2:7" ht="29.25" customHeight="1" x14ac:dyDescent="0.2">
      <c r="B143" s="238" t="s">
        <v>1057</v>
      </c>
      <c r="C143" s="34" t="s">
        <v>1058</v>
      </c>
      <c r="D143" s="454" t="s">
        <v>132</v>
      </c>
      <c r="E143" s="120" t="s">
        <v>138</v>
      </c>
      <c r="F143" s="71">
        <v>5.63</v>
      </c>
      <c r="G143" s="438">
        <v>5.63</v>
      </c>
    </row>
    <row r="144" spans="2:7" ht="31.5" x14ac:dyDescent="0.2">
      <c r="B144" s="240" t="s">
        <v>595</v>
      </c>
      <c r="C144" s="36" t="s">
        <v>596</v>
      </c>
      <c r="D144" s="454"/>
      <c r="E144" s="120"/>
      <c r="F144" s="71"/>
      <c r="G144" s="121"/>
    </row>
    <row r="145" spans="2:7" ht="20.25" customHeight="1" x14ac:dyDescent="0.2">
      <c r="B145" s="238" t="s">
        <v>831</v>
      </c>
      <c r="C145" s="34" t="s">
        <v>832</v>
      </c>
      <c r="D145" s="454" t="s">
        <v>132</v>
      </c>
      <c r="E145" s="120">
        <v>0.68</v>
      </c>
      <c r="F145" s="71">
        <v>27.66</v>
      </c>
      <c r="G145" s="112">
        <f>E145+F145</f>
        <v>28.34</v>
      </c>
    </row>
    <row r="146" spans="2:7" ht="20.100000000000001" customHeight="1" x14ac:dyDescent="0.2">
      <c r="B146" s="238" t="s">
        <v>597</v>
      </c>
      <c r="C146" s="34" t="s">
        <v>598</v>
      </c>
      <c r="D146" s="454" t="s">
        <v>132</v>
      </c>
      <c r="E146" s="122">
        <v>0.77</v>
      </c>
      <c r="F146" s="71">
        <v>3.87</v>
      </c>
      <c r="G146" s="121">
        <f>E146+F146</f>
        <v>4.6400000000000006</v>
      </c>
    </row>
    <row r="147" spans="2:7" ht="31.5" x14ac:dyDescent="0.2">
      <c r="B147" s="240" t="s">
        <v>599</v>
      </c>
      <c r="C147" s="36" t="s">
        <v>600</v>
      </c>
      <c r="D147" s="454"/>
      <c r="E147" s="120"/>
      <c r="F147" s="71"/>
      <c r="G147" s="121"/>
    </row>
    <row r="148" spans="2:7" ht="20.100000000000001" customHeight="1" x14ac:dyDescent="0.2">
      <c r="B148" s="240" t="s">
        <v>601</v>
      </c>
      <c r="C148" s="36" t="s">
        <v>602</v>
      </c>
      <c r="D148" s="454"/>
      <c r="E148" s="120"/>
      <c r="F148" s="71"/>
      <c r="G148" s="121"/>
    </row>
    <row r="149" spans="2:7" ht="20.100000000000001" customHeight="1" x14ac:dyDescent="0.2">
      <c r="B149" s="238" t="s">
        <v>603</v>
      </c>
      <c r="C149" s="34" t="s">
        <v>592</v>
      </c>
      <c r="D149" s="454" t="s">
        <v>129</v>
      </c>
      <c r="E149" s="120">
        <v>17.420000000000002</v>
      </c>
      <c r="F149" s="71">
        <v>0.83</v>
      </c>
      <c r="G149" s="121">
        <f t="shared" ref="G149:G156" si="0">E149+F149</f>
        <v>18.25</v>
      </c>
    </row>
    <row r="150" spans="2:7" ht="35.25" customHeight="1" x14ac:dyDescent="0.2">
      <c r="B150" s="238" t="s">
        <v>604</v>
      </c>
      <c r="C150" s="34" t="s">
        <v>605</v>
      </c>
      <c r="D150" s="454" t="s">
        <v>132</v>
      </c>
      <c r="E150" s="120">
        <v>4.17</v>
      </c>
      <c r="F150" s="71">
        <v>0.48</v>
      </c>
      <c r="G150" s="121">
        <f t="shared" si="0"/>
        <v>4.6500000000000004</v>
      </c>
    </row>
    <row r="151" spans="2:7" ht="20.100000000000001" customHeight="1" x14ac:dyDescent="0.2">
      <c r="B151" s="239" t="s">
        <v>606</v>
      </c>
      <c r="C151" s="106" t="s">
        <v>607</v>
      </c>
      <c r="D151" s="88" t="s">
        <v>132</v>
      </c>
      <c r="E151" s="120">
        <v>4.17</v>
      </c>
      <c r="F151" s="71">
        <v>0.48</v>
      </c>
      <c r="G151" s="121">
        <f t="shared" si="0"/>
        <v>4.6500000000000004</v>
      </c>
    </row>
    <row r="152" spans="2:7" ht="36" customHeight="1" x14ac:dyDescent="0.2">
      <c r="B152" s="238" t="s">
        <v>608</v>
      </c>
      <c r="C152" s="34" t="s">
        <v>609</v>
      </c>
      <c r="D152" s="454" t="s">
        <v>132</v>
      </c>
      <c r="E152" s="120">
        <v>4.17</v>
      </c>
      <c r="F152" s="72">
        <v>0.2</v>
      </c>
      <c r="G152" s="121">
        <f t="shared" si="0"/>
        <v>4.37</v>
      </c>
    </row>
    <row r="153" spans="2:7" ht="33.75" customHeight="1" x14ac:dyDescent="0.2">
      <c r="B153" s="238" t="s">
        <v>610</v>
      </c>
      <c r="C153" s="34" t="s">
        <v>611</v>
      </c>
      <c r="D153" s="454" t="s">
        <v>132</v>
      </c>
      <c r="E153" s="120">
        <v>4.17</v>
      </c>
      <c r="F153" s="72">
        <v>0.69</v>
      </c>
      <c r="G153" s="121">
        <f t="shared" si="0"/>
        <v>4.8599999999999994</v>
      </c>
    </row>
    <row r="154" spans="2:7" ht="33.75" customHeight="1" x14ac:dyDescent="0.2">
      <c r="B154" s="238"/>
      <c r="C154" s="34" t="s">
        <v>1059</v>
      </c>
      <c r="D154" s="454" t="s">
        <v>132</v>
      </c>
      <c r="E154" s="122">
        <v>3.9</v>
      </c>
      <c r="F154" s="72">
        <v>6.12</v>
      </c>
      <c r="G154" s="121">
        <f t="shared" si="0"/>
        <v>10.02</v>
      </c>
    </row>
    <row r="155" spans="2:7" ht="33.75" customHeight="1" x14ac:dyDescent="0.2">
      <c r="B155" s="238"/>
      <c r="C155" s="34" t="s">
        <v>1060</v>
      </c>
      <c r="D155" s="454" t="s">
        <v>132</v>
      </c>
      <c r="E155" s="122">
        <v>3.9</v>
      </c>
      <c r="F155" s="72">
        <v>5.96</v>
      </c>
      <c r="G155" s="121">
        <f t="shared" si="0"/>
        <v>9.86</v>
      </c>
    </row>
    <row r="156" spans="2:7" ht="38.25" customHeight="1" x14ac:dyDescent="0.2">
      <c r="B156" s="238"/>
      <c r="C156" s="34" t="s">
        <v>1061</v>
      </c>
      <c r="D156" s="454" t="s">
        <v>132</v>
      </c>
      <c r="E156" s="122">
        <v>3.9</v>
      </c>
      <c r="F156" s="72">
        <v>5.97</v>
      </c>
      <c r="G156" s="121">
        <f t="shared" si="0"/>
        <v>9.8699999999999992</v>
      </c>
    </row>
    <row r="157" spans="2:7" ht="33.75" customHeight="1" x14ac:dyDescent="0.2">
      <c r="B157" s="240" t="s">
        <v>1062</v>
      </c>
      <c r="C157" s="36" t="s">
        <v>1063</v>
      </c>
      <c r="D157" s="454"/>
      <c r="E157" s="120"/>
      <c r="F157" s="72"/>
      <c r="G157" s="121"/>
    </row>
    <row r="158" spans="2:7" ht="33.75" customHeight="1" x14ac:dyDescent="0.2">
      <c r="B158" s="240" t="s">
        <v>1064</v>
      </c>
      <c r="C158" s="36" t="s">
        <v>1065</v>
      </c>
      <c r="D158" s="454"/>
      <c r="E158" s="120"/>
      <c r="F158" s="72"/>
      <c r="G158" s="121"/>
    </row>
    <row r="159" spans="2:7" ht="33.75" customHeight="1" x14ac:dyDescent="0.2">
      <c r="B159" s="238" t="s">
        <v>1066</v>
      </c>
      <c r="C159" s="34" t="s">
        <v>592</v>
      </c>
      <c r="D159" s="454" t="s">
        <v>132</v>
      </c>
      <c r="E159" s="122">
        <v>3</v>
      </c>
      <c r="F159" s="72">
        <v>0.23</v>
      </c>
      <c r="G159" s="121">
        <f>E159+F159</f>
        <v>3.23</v>
      </c>
    </row>
    <row r="160" spans="2:7" ht="33.75" customHeight="1" x14ac:dyDescent="0.2">
      <c r="B160" s="238" t="s">
        <v>1067</v>
      </c>
      <c r="C160" s="34" t="s">
        <v>1040</v>
      </c>
      <c r="D160" s="454" t="s">
        <v>132</v>
      </c>
      <c r="E160" s="120">
        <v>3.75</v>
      </c>
      <c r="F160" s="72">
        <v>2.4900000000000002</v>
      </c>
      <c r="G160" s="121">
        <f>E160+F160</f>
        <v>6.24</v>
      </c>
    </row>
    <row r="161" spans="2:7" ht="31.5" x14ac:dyDescent="0.2">
      <c r="B161" s="240" t="s">
        <v>612</v>
      </c>
      <c r="C161" s="36" t="s">
        <v>613</v>
      </c>
      <c r="D161" s="454"/>
      <c r="E161" s="120"/>
      <c r="F161" s="72"/>
      <c r="G161" s="121"/>
    </row>
    <row r="162" spans="2:7" ht="20.100000000000001" customHeight="1" x14ac:dyDescent="0.2">
      <c r="B162" s="238" t="s">
        <v>614</v>
      </c>
      <c r="C162" s="34" t="s">
        <v>615</v>
      </c>
      <c r="D162" s="454" t="s">
        <v>132</v>
      </c>
      <c r="E162" s="120">
        <v>1.55</v>
      </c>
      <c r="F162" s="72">
        <v>0.36</v>
      </c>
      <c r="G162" s="121">
        <f>E162+F162</f>
        <v>1.9100000000000001</v>
      </c>
    </row>
    <row r="163" spans="2:7" ht="15.75" x14ac:dyDescent="0.2">
      <c r="B163" s="240" t="s">
        <v>616</v>
      </c>
      <c r="C163" s="36" t="s">
        <v>617</v>
      </c>
      <c r="D163" s="454"/>
      <c r="E163" s="120"/>
      <c r="F163" s="72"/>
      <c r="G163" s="121"/>
    </row>
    <row r="164" spans="2:7" ht="20.100000000000001" customHeight="1" x14ac:dyDescent="0.2">
      <c r="B164" s="238" t="s">
        <v>618</v>
      </c>
      <c r="C164" s="34" t="s">
        <v>615</v>
      </c>
      <c r="D164" s="454" t="s">
        <v>132</v>
      </c>
      <c r="E164" s="120">
        <v>1.55</v>
      </c>
      <c r="F164" s="72">
        <v>0.23</v>
      </c>
      <c r="G164" s="121">
        <f>E164+F164</f>
        <v>1.78</v>
      </c>
    </row>
    <row r="165" spans="2:7" ht="24.75" customHeight="1" x14ac:dyDescent="0.2">
      <c r="B165" s="240" t="s">
        <v>835</v>
      </c>
      <c r="C165" s="36" t="s">
        <v>836</v>
      </c>
      <c r="D165" s="454"/>
      <c r="E165" s="120"/>
      <c r="F165" s="72"/>
      <c r="G165" s="121"/>
    </row>
    <row r="166" spans="2:7" ht="20.100000000000001" customHeight="1" x14ac:dyDescent="0.2">
      <c r="B166" s="238" t="s">
        <v>837</v>
      </c>
      <c r="C166" s="34" t="s">
        <v>615</v>
      </c>
      <c r="D166" s="454" t="s">
        <v>132</v>
      </c>
      <c r="E166" s="120">
        <v>1.96</v>
      </c>
      <c r="F166" s="72">
        <v>0.28000000000000003</v>
      </c>
      <c r="G166" s="121">
        <f>E166+F166</f>
        <v>2.2400000000000002</v>
      </c>
    </row>
    <row r="167" spans="2:7" ht="22.5" customHeight="1" x14ac:dyDescent="0.2">
      <c r="B167" s="240" t="s">
        <v>619</v>
      </c>
      <c r="C167" s="36" t="s">
        <v>620</v>
      </c>
      <c r="D167" s="454"/>
      <c r="E167" s="120"/>
      <c r="F167" s="72"/>
      <c r="G167" s="121"/>
    </row>
    <row r="168" spans="2:7" ht="21" customHeight="1" thickBot="1" x14ac:dyDescent="0.25">
      <c r="B168" s="184" t="s">
        <v>621</v>
      </c>
      <c r="C168" s="185" t="s">
        <v>622</v>
      </c>
      <c r="D168" s="123" t="s">
        <v>132</v>
      </c>
      <c r="E168" s="124">
        <v>2.56</v>
      </c>
      <c r="F168" s="381">
        <v>80.66</v>
      </c>
      <c r="G168" s="382">
        <f>E168+F168</f>
        <v>83.22</v>
      </c>
    </row>
    <row r="169" spans="2:7" ht="57.75" customHeight="1" x14ac:dyDescent="0.2">
      <c r="B169" s="238"/>
      <c r="C169" s="22" t="s">
        <v>834</v>
      </c>
      <c r="D169" s="88" t="s">
        <v>132</v>
      </c>
      <c r="E169" s="76">
        <v>11.89</v>
      </c>
      <c r="F169" s="72">
        <v>85.13</v>
      </c>
      <c r="G169" s="112">
        <f>E169+F169</f>
        <v>97.02</v>
      </c>
    </row>
    <row r="170" spans="2:7" ht="54.75" customHeight="1" x14ac:dyDescent="0.2">
      <c r="B170" s="239"/>
      <c r="C170" s="22" t="s">
        <v>779</v>
      </c>
      <c r="D170" s="88" t="s">
        <v>132</v>
      </c>
      <c r="E170" s="76">
        <v>11.89</v>
      </c>
      <c r="F170" s="72">
        <v>85.13</v>
      </c>
      <c r="G170" s="112">
        <f>E170+F170</f>
        <v>97.02</v>
      </c>
    </row>
    <row r="171" spans="2:7" ht="48" thickBot="1" x14ac:dyDescent="0.25">
      <c r="B171" s="184"/>
      <c r="C171" s="185" t="s">
        <v>658</v>
      </c>
      <c r="D171" s="123" t="s">
        <v>132</v>
      </c>
      <c r="E171" s="383">
        <v>11.89</v>
      </c>
      <c r="F171" s="380">
        <v>76.73</v>
      </c>
      <c r="G171" s="175">
        <f>E171+F171</f>
        <v>88.62</v>
      </c>
    </row>
    <row r="172" spans="2:7" ht="15.75" x14ac:dyDescent="0.2">
      <c r="B172" s="241"/>
      <c r="F172" s="125"/>
      <c r="G172" s="126"/>
    </row>
    <row r="173" spans="2:7" ht="15.75" x14ac:dyDescent="0.2">
      <c r="B173" s="241"/>
      <c r="F173" s="125"/>
      <c r="G173" s="126"/>
    </row>
    <row r="174" spans="2:7" ht="15.75" x14ac:dyDescent="0.2">
      <c r="B174" s="242"/>
      <c r="F174" s="127"/>
      <c r="G174" s="128"/>
    </row>
    <row r="175" spans="2:7" ht="8.25" customHeight="1" x14ac:dyDescent="0.25">
      <c r="B175" s="47"/>
      <c r="C175" s="186"/>
      <c r="D175" s="187"/>
      <c r="E175" s="187"/>
      <c r="F175" s="4"/>
      <c r="G175" s="4"/>
    </row>
    <row r="176" spans="2:7" ht="51.75" customHeight="1" x14ac:dyDescent="0.3">
      <c r="B176" s="74"/>
      <c r="C176" s="638" t="s">
        <v>780</v>
      </c>
      <c r="D176" s="638"/>
      <c r="E176" s="638"/>
      <c r="F176" s="73"/>
      <c r="G176" s="4"/>
    </row>
    <row r="177" spans="2:7" ht="21" customHeight="1" x14ac:dyDescent="0.3">
      <c r="B177" s="74"/>
      <c r="C177" s="384"/>
      <c r="D177" s="639" t="s">
        <v>1084</v>
      </c>
      <c r="E177" s="639"/>
      <c r="F177" s="73"/>
      <c r="G177" s="4"/>
    </row>
    <row r="178" spans="2:7" ht="60.75" customHeight="1" x14ac:dyDescent="0.25">
      <c r="B178" s="74"/>
      <c r="C178" s="385" t="s">
        <v>781</v>
      </c>
      <c r="D178" s="386" t="s">
        <v>147</v>
      </c>
      <c r="E178" s="386" t="s">
        <v>1068</v>
      </c>
      <c r="F178" s="74"/>
    </row>
    <row r="179" spans="2:7" ht="56.25" customHeight="1" x14ac:dyDescent="0.25">
      <c r="B179" s="74"/>
      <c r="C179" s="387" t="s">
        <v>1001</v>
      </c>
      <c r="D179" s="388">
        <f>G19+G23+G25+G61+G169</f>
        <v>99.44</v>
      </c>
      <c r="E179" s="389">
        <f>F19+F23+F25+F61+F169</f>
        <v>85.899999999999991</v>
      </c>
      <c r="F179" s="74"/>
    </row>
    <row r="180" spans="2:7" ht="61.5" customHeight="1" x14ac:dyDescent="0.25">
      <c r="B180" s="74"/>
      <c r="C180" s="387" t="s">
        <v>1002</v>
      </c>
      <c r="D180" s="388">
        <f>G19+G23+G25+G61+G170</f>
        <v>99.44</v>
      </c>
      <c r="E180" s="389">
        <f>F19+F23+F25+F61+F170</f>
        <v>85.899999999999991</v>
      </c>
      <c r="F180" s="74"/>
    </row>
    <row r="181" spans="2:7" ht="63.75" customHeight="1" x14ac:dyDescent="0.25">
      <c r="B181" s="74"/>
      <c r="C181" s="387" t="s">
        <v>1003</v>
      </c>
      <c r="D181" s="388">
        <f>G19+G23+G25+G61+G171</f>
        <v>91.04</v>
      </c>
      <c r="E181" s="389">
        <f>F19+F23+F25+F61+F171</f>
        <v>77.5</v>
      </c>
      <c r="F181" s="74"/>
    </row>
    <row r="182" spans="2:7" ht="39.75" customHeight="1" x14ac:dyDescent="0.25">
      <c r="B182" s="74"/>
      <c r="C182" s="632" t="s">
        <v>839</v>
      </c>
      <c r="D182" s="633"/>
      <c r="E182" s="634"/>
      <c r="F182" s="74"/>
    </row>
    <row r="183" spans="2:7" ht="20.100000000000001" customHeight="1" x14ac:dyDescent="0.25">
      <c r="B183" s="74"/>
      <c r="C183" s="390" t="s">
        <v>641</v>
      </c>
      <c r="D183" s="391">
        <f>G19+G22+G61+G67+G65+G75+G79</f>
        <v>7.95</v>
      </c>
      <c r="E183" s="391">
        <f>F19+F22+F61+F65+F67+F75+F79</f>
        <v>2.3599999999999994</v>
      </c>
      <c r="F183" s="74"/>
    </row>
    <row r="184" spans="2:7" ht="20.100000000000001" customHeight="1" x14ac:dyDescent="0.25">
      <c r="B184" s="74"/>
      <c r="C184" s="390" t="s">
        <v>642</v>
      </c>
      <c r="D184" s="391">
        <f>D183+G72</f>
        <v>10.89</v>
      </c>
      <c r="E184" s="392">
        <f>E183+F72</f>
        <v>2.4999999999999996</v>
      </c>
      <c r="F184" s="74"/>
    </row>
    <row r="185" spans="2:7" ht="20.100000000000001" customHeight="1" x14ac:dyDescent="0.25">
      <c r="B185" s="74"/>
      <c r="C185" s="390" t="s">
        <v>1069</v>
      </c>
      <c r="D185" s="391">
        <f>G19+G22+G114</f>
        <v>4.84</v>
      </c>
      <c r="E185" s="392">
        <f>F19+F22+F114</f>
        <v>3.1100000000000003</v>
      </c>
      <c r="F185" s="74"/>
    </row>
    <row r="186" spans="2:7" ht="24.95" customHeight="1" x14ac:dyDescent="0.25">
      <c r="B186" s="74"/>
      <c r="C186" s="632" t="s">
        <v>840</v>
      </c>
      <c r="D186" s="633"/>
      <c r="E186" s="634"/>
      <c r="F186" s="74"/>
    </row>
    <row r="187" spans="2:7" ht="37.5" x14ac:dyDescent="0.25">
      <c r="B187" s="74"/>
      <c r="C187" s="390" t="s">
        <v>643</v>
      </c>
      <c r="D187" s="391">
        <f>G19+G22+G61+G65+G67+G76+G79</f>
        <v>9.3099999999999987</v>
      </c>
      <c r="E187" s="392">
        <f>F19+F22+F61+F65+F67+F76+F79</f>
        <v>3.7199999999999993</v>
      </c>
      <c r="F187" s="74"/>
    </row>
    <row r="188" spans="2:7" ht="20.100000000000001" customHeight="1" x14ac:dyDescent="0.25">
      <c r="B188" s="74"/>
      <c r="C188" s="390" t="s">
        <v>642</v>
      </c>
      <c r="D188" s="391">
        <f>D187+G72</f>
        <v>12.249999999999998</v>
      </c>
      <c r="E188" s="392">
        <f>E187+F72</f>
        <v>3.8599999999999994</v>
      </c>
      <c r="F188" s="74"/>
    </row>
    <row r="189" spans="2:7" ht="24.95" customHeight="1" x14ac:dyDescent="0.25">
      <c r="B189" s="74"/>
      <c r="C189" s="632" t="s">
        <v>841</v>
      </c>
      <c r="D189" s="633"/>
      <c r="E189" s="634"/>
      <c r="F189" s="74"/>
    </row>
    <row r="190" spans="2:7" ht="37.5" x14ac:dyDescent="0.25">
      <c r="B190" s="74"/>
      <c r="C190" s="390" t="s">
        <v>643</v>
      </c>
      <c r="D190" s="391">
        <f>G19+G22+G61+G65+G67+G77+G79</f>
        <v>8.870000000000001</v>
      </c>
      <c r="E190" s="392">
        <f>F19+F22+F61+F65+F67+F77+F79</f>
        <v>3.28</v>
      </c>
      <c r="F190" s="74"/>
    </row>
    <row r="191" spans="2:7" ht="20.100000000000001" customHeight="1" x14ac:dyDescent="0.25">
      <c r="B191" s="74"/>
      <c r="C191" s="390" t="s">
        <v>642</v>
      </c>
      <c r="D191" s="391">
        <f>D190+G72</f>
        <v>11.81</v>
      </c>
      <c r="E191" s="392">
        <f>E190+F72</f>
        <v>3.42</v>
      </c>
      <c r="F191" s="74"/>
    </row>
    <row r="192" spans="2:7" ht="24.95" customHeight="1" x14ac:dyDescent="0.25">
      <c r="B192" s="74"/>
      <c r="C192" s="632" t="s">
        <v>842</v>
      </c>
      <c r="D192" s="633"/>
      <c r="E192" s="634"/>
      <c r="F192" s="74"/>
    </row>
    <row r="193" spans="2:6" ht="37.5" x14ac:dyDescent="0.25">
      <c r="B193" s="74"/>
      <c r="C193" s="390" t="s">
        <v>644</v>
      </c>
      <c r="D193" s="391">
        <f>G19+G21+G61+G65+G67+G75+G79</f>
        <v>6.7400000000000011</v>
      </c>
      <c r="E193" s="392">
        <f>F19+F21+F61+F65+F67+F75+F79</f>
        <v>1.1500000000000001</v>
      </c>
      <c r="F193" s="74"/>
    </row>
    <row r="194" spans="2:6" ht="19.5" customHeight="1" x14ac:dyDescent="0.25">
      <c r="B194" s="74"/>
      <c r="C194" s="390" t="s">
        <v>645</v>
      </c>
      <c r="D194" s="391">
        <f>D193+G72</f>
        <v>9.6800000000000015</v>
      </c>
      <c r="E194" s="392">
        <f>E193+F72</f>
        <v>1.29</v>
      </c>
      <c r="F194" s="74"/>
    </row>
    <row r="195" spans="2:6" ht="18.75" x14ac:dyDescent="0.25">
      <c r="B195" s="74"/>
      <c r="C195" s="390" t="s">
        <v>1069</v>
      </c>
      <c r="D195" s="439">
        <f>G19+G21+G114</f>
        <v>3.6300000000000003</v>
      </c>
      <c r="E195" s="439">
        <f>F19+F21+F114</f>
        <v>1.9000000000000001</v>
      </c>
      <c r="F195" s="74"/>
    </row>
    <row r="196" spans="2:6" ht="18" customHeight="1" x14ac:dyDescent="0.25">
      <c r="B196" s="74"/>
      <c r="C196" s="390" t="s">
        <v>659</v>
      </c>
      <c r="D196" s="391">
        <f>G19+G18+G22+G80+G61</f>
        <v>26.54</v>
      </c>
      <c r="E196" s="392">
        <f>F19+F18+F22+F80+F61</f>
        <v>22.09</v>
      </c>
      <c r="F196" s="74"/>
    </row>
    <row r="197" spans="2:6" ht="18" customHeight="1" x14ac:dyDescent="0.25">
      <c r="B197" s="74"/>
      <c r="C197" s="390" t="s">
        <v>0</v>
      </c>
      <c r="D197" s="391">
        <f>G19+G29+G30+G33+G40+G18+G61</f>
        <v>3.32</v>
      </c>
      <c r="E197" s="393">
        <f>F19+F29+F30+F33+F40+F18+F61</f>
        <v>1.4500000000000002</v>
      </c>
      <c r="F197" s="74"/>
    </row>
    <row r="198" spans="2:6" ht="18" customHeight="1" x14ac:dyDescent="0.25">
      <c r="B198" s="74"/>
      <c r="C198" s="390" t="s">
        <v>623</v>
      </c>
      <c r="D198" s="391">
        <f>G18+G19+G44+G61</f>
        <v>1.46</v>
      </c>
      <c r="E198" s="393">
        <f>F18+F19+F44+F61</f>
        <v>0.19</v>
      </c>
      <c r="F198" s="74"/>
    </row>
    <row r="199" spans="2:6" ht="18" customHeight="1" x14ac:dyDescent="0.25">
      <c r="B199" s="74"/>
      <c r="C199" s="390" t="s">
        <v>146</v>
      </c>
      <c r="D199" s="391">
        <f>G18+G19+G42+G61</f>
        <v>2.37</v>
      </c>
      <c r="E199" s="393">
        <f>F18+F19+F42+F61</f>
        <v>0.47</v>
      </c>
      <c r="F199" s="74"/>
    </row>
    <row r="200" spans="2:6" ht="18" customHeight="1" x14ac:dyDescent="0.25">
      <c r="B200" s="74"/>
      <c r="C200" s="390" t="s">
        <v>624</v>
      </c>
      <c r="D200" s="391">
        <f>G18+G19+G43+G61</f>
        <v>2.0699999999999998</v>
      </c>
      <c r="E200" s="393">
        <f>F18+F19+F43+F61</f>
        <v>0.17</v>
      </c>
      <c r="F200" s="74"/>
    </row>
    <row r="201" spans="2:6" ht="18" customHeight="1" x14ac:dyDescent="0.25">
      <c r="B201" s="74"/>
      <c r="C201" s="390" t="s">
        <v>141</v>
      </c>
      <c r="D201" s="391">
        <f>G19+G59+G61</f>
        <v>2.5</v>
      </c>
      <c r="E201" s="393">
        <f>F19+F59+F61</f>
        <v>0.4</v>
      </c>
      <c r="F201" s="74"/>
    </row>
    <row r="202" spans="2:6" ht="18" customHeight="1" x14ac:dyDescent="0.25">
      <c r="B202" s="74"/>
      <c r="C202" s="390" t="s">
        <v>142</v>
      </c>
      <c r="D202" s="391">
        <f>G19+G58+G61</f>
        <v>2.3699999999999997</v>
      </c>
      <c r="E202" s="391">
        <f>F19+F58+F61</f>
        <v>0.27</v>
      </c>
      <c r="F202" s="74"/>
    </row>
    <row r="203" spans="2:6" ht="18" customHeight="1" x14ac:dyDescent="0.25">
      <c r="B203" s="74"/>
      <c r="C203" s="390" t="s">
        <v>625</v>
      </c>
      <c r="D203" s="391">
        <f>G19+G56+G61</f>
        <v>2.56</v>
      </c>
      <c r="E203" s="391">
        <f>F19+F56+F61</f>
        <v>0.85</v>
      </c>
      <c r="F203" s="74"/>
    </row>
    <row r="204" spans="2:6" ht="18" customHeight="1" x14ac:dyDescent="0.25">
      <c r="B204" s="74"/>
      <c r="C204" s="390" t="s">
        <v>626</v>
      </c>
      <c r="D204" s="391">
        <f>G19+G50+G61</f>
        <v>4.9400000000000004</v>
      </c>
      <c r="E204" s="391">
        <f>F19+F50+F61</f>
        <v>3.73</v>
      </c>
      <c r="F204" s="74"/>
    </row>
    <row r="205" spans="2:6" ht="18" customHeight="1" x14ac:dyDescent="0.25">
      <c r="B205" s="74"/>
      <c r="C205" s="390" t="s">
        <v>145</v>
      </c>
      <c r="D205" s="391">
        <f>G19+G48+G52+G61</f>
        <v>3.6799999999999997</v>
      </c>
      <c r="E205" s="391">
        <f>F19+F48+F52+F61</f>
        <v>0.73</v>
      </c>
      <c r="F205" s="74"/>
    </row>
    <row r="206" spans="2:6" ht="18" customHeight="1" x14ac:dyDescent="0.25">
      <c r="B206" s="74"/>
      <c r="C206" s="390" t="s">
        <v>627</v>
      </c>
      <c r="D206" s="391">
        <f>G19+G54+G61</f>
        <v>2.35</v>
      </c>
      <c r="E206" s="391">
        <f>F19+F54+F61</f>
        <v>0.6</v>
      </c>
      <c r="F206" s="74"/>
    </row>
    <row r="207" spans="2:6" ht="18" customHeight="1" x14ac:dyDescent="0.25">
      <c r="B207" s="74"/>
      <c r="C207" s="394" t="s">
        <v>628</v>
      </c>
      <c r="D207" s="395">
        <f>G19+(G46*2)+G61</f>
        <v>3.86</v>
      </c>
      <c r="E207" s="395">
        <f>F19+(F46*2)+F61</f>
        <v>0.32</v>
      </c>
      <c r="F207" s="74"/>
    </row>
    <row r="208" spans="2:6" ht="18" customHeight="1" x14ac:dyDescent="0.25">
      <c r="B208" s="74"/>
      <c r="C208" s="394" t="s">
        <v>143</v>
      </c>
      <c r="D208" s="395">
        <f>G19+G61+G23+G125+G126+G129</f>
        <v>10.719999999999999</v>
      </c>
      <c r="E208" s="395">
        <f>F19+F23+F61+F125+F126+F129</f>
        <v>6.4</v>
      </c>
      <c r="F208" s="74"/>
    </row>
    <row r="209" spans="2:6" ht="56.25" x14ac:dyDescent="0.25">
      <c r="B209" s="74"/>
      <c r="C209" s="394" t="s">
        <v>144</v>
      </c>
      <c r="D209" s="395">
        <f>G19+G23+G25+G26+G61</f>
        <v>3.04</v>
      </c>
      <c r="E209" s="395">
        <f>F19+F23+F25+F26+F61</f>
        <v>0.95</v>
      </c>
      <c r="F209" s="74"/>
    </row>
    <row r="210" spans="2:6" ht="42.75" customHeight="1" x14ac:dyDescent="0.3">
      <c r="B210" s="74"/>
      <c r="C210" s="387" t="s">
        <v>782</v>
      </c>
      <c r="D210" s="396">
        <f>G168+D209</f>
        <v>86.26</v>
      </c>
      <c r="E210" s="396">
        <f>F168+E209</f>
        <v>81.61</v>
      </c>
      <c r="F210" s="74"/>
    </row>
    <row r="211" spans="2:6" ht="74.25" customHeight="1" x14ac:dyDescent="0.3">
      <c r="B211" s="74"/>
      <c r="C211" s="440" t="s">
        <v>1070</v>
      </c>
      <c r="D211" s="396">
        <f>G154+D209</f>
        <v>13.059999999999999</v>
      </c>
      <c r="E211" s="396">
        <f>F154+E209</f>
        <v>7.07</v>
      </c>
      <c r="F211" s="74"/>
    </row>
    <row r="212" spans="2:6" ht="76.5" customHeight="1" x14ac:dyDescent="0.3">
      <c r="B212" s="74"/>
      <c r="C212" s="440" t="s">
        <v>1071</v>
      </c>
      <c r="D212" s="396">
        <f>G155+D209</f>
        <v>12.899999999999999</v>
      </c>
      <c r="E212" s="396">
        <f>F155+E209</f>
        <v>6.91</v>
      </c>
      <c r="F212" s="74"/>
    </row>
    <row r="213" spans="2:6" ht="77.25" customHeight="1" x14ac:dyDescent="0.3">
      <c r="B213" s="74"/>
      <c r="C213" s="440" t="s">
        <v>1072</v>
      </c>
      <c r="D213" s="396">
        <f>G156+D209</f>
        <v>12.91</v>
      </c>
      <c r="E213" s="396">
        <f>F156+E209</f>
        <v>6.92</v>
      </c>
      <c r="F213" s="74"/>
    </row>
    <row r="214" spans="2:6" ht="18" customHeight="1" x14ac:dyDescent="0.3">
      <c r="B214" s="74"/>
      <c r="C214" s="198" t="s">
        <v>1073</v>
      </c>
      <c r="D214" s="396">
        <f>D209+G149+G150+G153+G151+G152</f>
        <v>39.819999999999993</v>
      </c>
      <c r="E214" s="396">
        <f>E209+F149+F150+F153+F151+F152</f>
        <v>3.63</v>
      </c>
      <c r="F214" s="74"/>
    </row>
    <row r="215" spans="2:6" ht="20.25" customHeight="1" x14ac:dyDescent="0.25">
      <c r="B215" s="74"/>
      <c r="C215" s="397" t="s">
        <v>833</v>
      </c>
      <c r="D215" s="391">
        <f>G145+D209</f>
        <v>31.38</v>
      </c>
      <c r="E215" s="391">
        <f>F145+E209</f>
        <v>28.61</v>
      </c>
      <c r="F215" s="74"/>
    </row>
  </sheetData>
  <mergeCells count="23">
    <mergeCell ref="C189:E189"/>
    <mergeCell ref="C192:E192"/>
    <mergeCell ref="B21:B22"/>
    <mergeCell ref="B75:B77"/>
    <mergeCell ref="C176:E176"/>
    <mergeCell ref="D177:E177"/>
    <mergeCell ref="C182:E182"/>
    <mergeCell ref="C186:E186"/>
    <mergeCell ref="B10:G10"/>
    <mergeCell ref="B11:G11"/>
    <mergeCell ref="E13:G13"/>
    <mergeCell ref="B14:B15"/>
    <mergeCell ref="C14:C15"/>
    <mergeCell ref="D14:D15"/>
    <mergeCell ref="E14:E15"/>
    <mergeCell ref="F14:F15"/>
    <mergeCell ref="G14:G15"/>
    <mergeCell ref="F2:G2"/>
    <mergeCell ref="F3:G3"/>
    <mergeCell ref="F4:G4"/>
    <mergeCell ref="F5:G5"/>
    <mergeCell ref="F6:G6"/>
    <mergeCell ref="B9:G9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rowBreaks count="4" manualBreakCount="4">
    <brk id="52" max="6" man="1"/>
    <brk id="104" max="6" man="1"/>
    <brk id="151" max="6" man="1"/>
    <brk id="17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21" workbookViewId="0">
      <selection activeCell="J41" sqref="J41"/>
    </sheetView>
  </sheetViews>
  <sheetFormatPr defaultRowHeight="12.75" x14ac:dyDescent="0.2"/>
  <cols>
    <col min="1" max="1" width="8.85546875" style="289" customWidth="1"/>
    <col min="2" max="2" width="41.42578125" style="289" customWidth="1"/>
    <col min="3" max="3" width="12.85546875" style="289" customWidth="1"/>
    <col min="4" max="4" width="9.42578125" style="289" customWidth="1"/>
    <col min="5" max="5" width="13.42578125" style="289" customWidth="1"/>
    <col min="6" max="6" width="14" style="289" customWidth="1"/>
    <col min="7" max="16384" width="9.140625" style="289"/>
  </cols>
  <sheetData>
    <row r="1" spans="1:6" ht="15" x14ac:dyDescent="0.25">
      <c r="A1" s="288"/>
      <c r="B1" s="288"/>
      <c r="C1" s="246"/>
      <c r="D1" s="246"/>
      <c r="E1" s="246" t="s">
        <v>637</v>
      </c>
      <c r="F1" s="246"/>
    </row>
    <row r="2" spans="1:6" ht="15" x14ac:dyDescent="0.25">
      <c r="A2" s="246"/>
      <c r="B2" s="246"/>
      <c r="C2" s="246"/>
      <c r="D2" s="246"/>
      <c r="E2" s="246" t="s">
        <v>105</v>
      </c>
      <c r="F2" s="246"/>
    </row>
    <row r="3" spans="1:6" ht="17.25" customHeight="1" x14ac:dyDescent="0.25">
      <c r="A3" s="246"/>
      <c r="B3" s="288"/>
      <c r="C3" s="246"/>
      <c r="D3" s="246"/>
      <c r="E3" s="290"/>
      <c r="F3" s="246" t="s">
        <v>687</v>
      </c>
    </row>
    <row r="4" spans="1:6" ht="15" x14ac:dyDescent="0.25">
      <c r="A4" s="246"/>
      <c r="B4" s="246"/>
      <c r="C4" s="246"/>
      <c r="D4" s="246"/>
      <c r="E4" s="246" t="s">
        <v>1016</v>
      </c>
      <c r="F4" s="246"/>
    </row>
    <row r="5" spans="1:6" ht="15" x14ac:dyDescent="0.25">
      <c r="A5" s="246"/>
      <c r="B5" s="246"/>
      <c r="C5" s="246"/>
      <c r="D5" s="246"/>
      <c r="E5" s="246" t="s">
        <v>107</v>
      </c>
      <c r="F5" s="246"/>
    </row>
    <row r="6" spans="1:6" ht="14.25" x14ac:dyDescent="0.2">
      <c r="A6" s="497" t="s">
        <v>119</v>
      </c>
      <c r="B6" s="497"/>
      <c r="C6" s="497"/>
      <c r="D6" s="497"/>
      <c r="E6" s="497"/>
      <c r="F6" s="497"/>
    </row>
    <row r="7" spans="1:6" ht="14.25" x14ac:dyDescent="0.2">
      <c r="A7" s="497" t="s">
        <v>688</v>
      </c>
      <c r="B7" s="497"/>
      <c r="C7" s="497"/>
      <c r="D7" s="497"/>
      <c r="E7" s="497"/>
      <c r="F7" s="497"/>
    </row>
    <row r="8" spans="1:6" ht="14.25" x14ac:dyDescent="0.2">
      <c r="A8" s="497" t="s">
        <v>673</v>
      </c>
      <c r="B8" s="497"/>
      <c r="C8" s="497"/>
      <c r="D8" s="497"/>
      <c r="E8" s="497"/>
      <c r="F8" s="497"/>
    </row>
    <row r="9" spans="1:6" ht="15" x14ac:dyDescent="0.25">
      <c r="A9" s="291"/>
      <c r="B9" s="291"/>
      <c r="D9" s="292"/>
      <c r="E9" s="292"/>
      <c r="F9" s="293" t="s">
        <v>1080</v>
      </c>
    </row>
    <row r="10" spans="1:6" ht="42" customHeight="1" x14ac:dyDescent="0.2">
      <c r="A10" s="294" t="s">
        <v>108</v>
      </c>
      <c r="B10" s="294" t="s">
        <v>52</v>
      </c>
      <c r="C10" s="294" t="s">
        <v>109</v>
      </c>
      <c r="D10" s="294" t="s">
        <v>147</v>
      </c>
      <c r="E10" s="294" t="s">
        <v>116</v>
      </c>
      <c r="F10" s="295" t="s">
        <v>117</v>
      </c>
    </row>
    <row r="11" spans="1:6" ht="13.5" x14ac:dyDescent="0.2">
      <c r="A11" s="296">
        <v>1</v>
      </c>
      <c r="B11" s="296">
        <v>2</v>
      </c>
      <c r="C11" s="296">
        <v>3</v>
      </c>
      <c r="D11" s="296">
        <v>4</v>
      </c>
      <c r="E11" s="297">
        <v>5</v>
      </c>
      <c r="F11" s="297">
        <v>6</v>
      </c>
    </row>
    <row r="12" spans="1:6" ht="20.100000000000001" customHeight="1" x14ac:dyDescent="0.2">
      <c r="A12" s="298">
        <v>1</v>
      </c>
      <c r="B12" s="490" t="s">
        <v>360</v>
      </c>
      <c r="C12" s="491"/>
      <c r="D12" s="491"/>
      <c r="E12" s="491"/>
      <c r="F12" s="492"/>
    </row>
    <row r="13" spans="1:6" ht="30" customHeight="1" x14ac:dyDescent="0.2">
      <c r="A13" s="299" t="s">
        <v>361</v>
      </c>
      <c r="B13" s="493" t="s">
        <v>689</v>
      </c>
      <c r="C13" s="494"/>
      <c r="D13" s="494"/>
      <c r="E13" s="494"/>
      <c r="F13" s="495"/>
    </row>
    <row r="14" spans="1:6" ht="20.100000000000001" customHeight="1" x14ac:dyDescent="0.2">
      <c r="A14" s="300" t="s">
        <v>362</v>
      </c>
      <c r="B14" s="301" t="s">
        <v>690</v>
      </c>
      <c r="C14" s="302" t="s">
        <v>132</v>
      </c>
      <c r="D14" s="303">
        <v>48.15</v>
      </c>
      <c r="E14" s="303">
        <v>0.2</v>
      </c>
      <c r="F14" s="304">
        <f t="shared" ref="F14:F32" si="0">D14+E14</f>
        <v>48.35</v>
      </c>
    </row>
    <row r="15" spans="1:6" ht="20.100000000000001" customHeight="1" x14ac:dyDescent="0.2">
      <c r="A15" s="300" t="s">
        <v>363</v>
      </c>
      <c r="B15" s="301" t="s">
        <v>691</v>
      </c>
      <c r="C15" s="302" t="s">
        <v>132</v>
      </c>
      <c r="D15" s="303">
        <v>67.489999999999995</v>
      </c>
      <c r="E15" s="303">
        <v>45.6</v>
      </c>
      <c r="F15" s="304">
        <f t="shared" si="0"/>
        <v>113.09</v>
      </c>
    </row>
    <row r="16" spans="1:6" ht="20.100000000000001" customHeight="1" x14ac:dyDescent="0.2">
      <c r="A16" s="300" t="s">
        <v>364</v>
      </c>
      <c r="B16" s="301" t="s">
        <v>692</v>
      </c>
      <c r="C16" s="302" t="s">
        <v>132</v>
      </c>
      <c r="D16" s="303">
        <v>40.07</v>
      </c>
      <c r="E16" s="303">
        <v>0.20200000000000001</v>
      </c>
      <c r="F16" s="304">
        <f t="shared" si="0"/>
        <v>40.271999999999998</v>
      </c>
    </row>
    <row r="17" spans="1:6" ht="20.100000000000001" customHeight="1" x14ac:dyDescent="0.2">
      <c r="A17" s="300" t="s">
        <v>365</v>
      </c>
      <c r="B17" s="301" t="s">
        <v>693</v>
      </c>
      <c r="C17" s="302" t="s">
        <v>132</v>
      </c>
      <c r="D17" s="303">
        <v>54.02</v>
      </c>
      <c r="E17" s="303">
        <v>45.6</v>
      </c>
      <c r="F17" s="304">
        <f t="shared" si="0"/>
        <v>99.62</v>
      </c>
    </row>
    <row r="18" spans="1:6" ht="20.100000000000001" customHeight="1" x14ac:dyDescent="0.2">
      <c r="A18" s="300" t="s">
        <v>366</v>
      </c>
      <c r="B18" s="301" t="s">
        <v>694</v>
      </c>
      <c r="C18" s="302" t="s">
        <v>132</v>
      </c>
      <c r="D18" s="303">
        <v>50.08</v>
      </c>
      <c r="E18" s="303">
        <v>0.2</v>
      </c>
      <c r="F18" s="304">
        <f t="shared" si="0"/>
        <v>50.28</v>
      </c>
    </row>
    <row r="19" spans="1:6" ht="20.100000000000001" customHeight="1" x14ac:dyDescent="0.2">
      <c r="A19" s="300" t="s">
        <v>1</v>
      </c>
      <c r="B19" s="301" t="s">
        <v>695</v>
      </c>
      <c r="C19" s="302" t="s">
        <v>132</v>
      </c>
      <c r="D19" s="303">
        <v>67.489999999999995</v>
      </c>
      <c r="E19" s="303">
        <v>45.6</v>
      </c>
      <c r="F19" s="304">
        <f t="shared" si="0"/>
        <v>113.09</v>
      </c>
    </row>
    <row r="20" spans="1:6" ht="20.100000000000001" customHeight="1" x14ac:dyDescent="0.2">
      <c r="A20" s="300" t="s">
        <v>2</v>
      </c>
      <c r="B20" s="301" t="s">
        <v>696</v>
      </c>
      <c r="C20" s="302" t="s">
        <v>132</v>
      </c>
      <c r="D20" s="303">
        <v>60.09</v>
      </c>
      <c r="E20" s="303">
        <v>0.2</v>
      </c>
      <c r="F20" s="304">
        <f t="shared" si="0"/>
        <v>60.290000000000006</v>
      </c>
    </row>
    <row r="21" spans="1:6" ht="20.100000000000001" customHeight="1" x14ac:dyDescent="0.2">
      <c r="A21" s="300" t="s">
        <v>3</v>
      </c>
      <c r="B21" s="301" t="s">
        <v>697</v>
      </c>
      <c r="C21" s="302" t="s">
        <v>132</v>
      </c>
      <c r="D21" s="303">
        <v>83.59</v>
      </c>
      <c r="E21" s="303">
        <v>45.6</v>
      </c>
      <c r="F21" s="304">
        <f t="shared" si="0"/>
        <v>129.19</v>
      </c>
    </row>
    <row r="22" spans="1:6" ht="27" x14ac:dyDescent="0.2">
      <c r="A22" s="300" t="s">
        <v>4</v>
      </c>
      <c r="B22" s="305" t="s">
        <v>698</v>
      </c>
      <c r="C22" s="302" t="s">
        <v>132</v>
      </c>
      <c r="D22" s="303">
        <v>60.09</v>
      </c>
      <c r="E22" s="303">
        <v>0.2</v>
      </c>
      <c r="F22" s="304">
        <f t="shared" si="0"/>
        <v>60.290000000000006</v>
      </c>
    </row>
    <row r="23" spans="1:6" ht="27" x14ac:dyDescent="0.2">
      <c r="A23" s="300" t="s">
        <v>5</v>
      </c>
      <c r="B23" s="305" t="s">
        <v>699</v>
      </c>
      <c r="C23" s="302" t="s">
        <v>132</v>
      </c>
      <c r="D23" s="303">
        <v>83.59</v>
      </c>
      <c r="E23" s="303">
        <v>45.6</v>
      </c>
      <c r="F23" s="304">
        <f t="shared" si="0"/>
        <v>129.19</v>
      </c>
    </row>
    <row r="24" spans="1:6" ht="20.100000000000001" customHeight="1" x14ac:dyDescent="0.2">
      <c r="A24" s="300" t="s">
        <v>6</v>
      </c>
      <c r="B24" s="301" t="s">
        <v>700</v>
      </c>
      <c r="C24" s="302" t="s">
        <v>132</v>
      </c>
      <c r="D24" s="303">
        <v>50.08</v>
      </c>
      <c r="E24" s="303">
        <v>0.2</v>
      </c>
      <c r="F24" s="304">
        <f t="shared" si="0"/>
        <v>50.28</v>
      </c>
    </row>
    <row r="25" spans="1:6" ht="20.100000000000001" customHeight="1" x14ac:dyDescent="0.2">
      <c r="A25" s="300" t="s">
        <v>7</v>
      </c>
      <c r="B25" s="301" t="s">
        <v>701</v>
      </c>
      <c r="C25" s="302" t="s">
        <v>132</v>
      </c>
      <c r="D25" s="303">
        <v>67.489999999999995</v>
      </c>
      <c r="E25" s="303">
        <v>45.6</v>
      </c>
      <c r="F25" s="304">
        <f t="shared" si="0"/>
        <v>113.09</v>
      </c>
    </row>
    <row r="26" spans="1:6" ht="27" x14ac:dyDescent="0.2">
      <c r="A26" s="300" t="s">
        <v>8</v>
      </c>
      <c r="B26" s="305" t="s">
        <v>702</v>
      </c>
      <c r="C26" s="302" t="s">
        <v>132</v>
      </c>
      <c r="D26" s="303">
        <v>20.03</v>
      </c>
      <c r="E26" s="303">
        <v>0.2</v>
      </c>
      <c r="F26" s="304">
        <f t="shared" si="0"/>
        <v>20.23</v>
      </c>
    </row>
    <row r="27" spans="1:6" ht="27" x14ac:dyDescent="0.2">
      <c r="A27" s="300" t="s">
        <v>9</v>
      </c>
      <c r="B27" s="305" t="s">
        <v>703</v>
      </c>
      <c r="C27" s="302" t="s">
        <v>132</v>
      </c>
      <c r="D27" s="303">
        <v>26.98</v>
      </c>
      <c r="E27" s="303">
        <v>45.6</v>
      </c>
      <c r="F27" s="304">
        <f t="shared" si="0"/>
        <v>72.58</v>
      </c>
    </row>
    <row r="28" spans="1:6" ht="27" x14ac:dyDescent="0.2">
      <c r="A28" s="300" t="s">
        <v>10</v>
      </c>
      <c r="B28" s="305" t="s">
        <v>704</v>
      </c>
      <c r="C28" s="302" t="s">
        <v>132</v>
      </c>
      <c r="D28" s="303">
        <v>50.08</v>
      </c>
      <c r="E28" s="303">
        <v>0.2</v>
      </c>
      <c r="F28" s="304">
        <f t="shared" si="0"/>
        <v>50.28</v>
      </c>
    </row>
    <row r="29" spans="1:6" ht="27" x14ac:dyDescent="0.2">
      <c r="A29" s="300" t="s">
        <v>11</v>
      </c>
      <c r="B29" s="305" t="s">
        <v>705</v>
      </c>
      <c r="C29" s="302" t="s">
        <v>132</v>
      </c>
      <c r="D29" s="303">
        <v>67.489999999999995</v>
      </c>
      <c r="E29" s="306">
        <v>45.6</v>
      </c>
      <c r="F29" s="304">
        <f t="shared" si="0"/>
        <v>113.09</v>
      </c>
    </row>
    <row r="30" spans="1:6" ht="27" x14ac:dyDescent="0.2">
      <c r="A30" s="300" t="s">
        <v>12</v>
      </c>
      <c r="B30" s="305" t="s">
        <v>706</v>
      </c>
      <c r="C30" s="302" t="s">
        <v>132</v>
      </c>
      <c r="D30" s="303">
        <v>50.08</v>
      </c>
      <c r="E30" s="303">
        <v>0.2</v>
      </c>
      <c r="F30" s="304">
        <f t="shared" si="0"/>
        <v>50.28</v>
      </c>
    </row>
    <row r="31" spans="1:6" ht="27" x14ac:dyDescent="0.2">
      <c r="A31" s="300" t="s">
        <v>13</v>
      </c>
      <c r="B31" s="305" t="s">
        <v>707</v>
      </c>
      <c r="C31" s="302" t="s">
        <v>132</v>
      </c>
      <c r="D31" s="303">
        <v>67.489999999999995</v>
      </c>
      <c r="E31" s="303">
        <v>45.6</v>
      </c>
      <c r="F31" s="304">
        <f t="shared" si="0"/>
        <v>113.09</v>
      </c>
    </row>
    <row r="32" spans="1:6" ht="20.100000000000001" customHeight="1" x14ac:dyDescent="0.2">
      <c r="A32" s="300" t="s">
        <v>14</v>
      </c>
      <c r="B32" s="307" t="s">
        <v>708</v>
      </c>
      <c r="C32" s="308" t="s">
        <v>132</v>
      </c>
      <c r="D32" s="303">
        <v>100.13</v>
      </c>
      <c r="E32" s="303">
        <v>45.6</v>
      </c>
      <c r="F32" s="304">
        <f t="shared" si="0"/>
        <v>145.72999999999999</v>
      </c>
    </row>
    <row r="33" spans="1:6" ht="20.100000000000001" customHeight="1" x14ac:dyDescent="0.2">
      <c r="A33" s="309" t="s">
        <v>15</v>
      </c>
      <c r="B33" s="493" t="s">
        <v>709</v>
      </c>
      <c r="C33" s="494"/>
      <c r="D33" s="494"/>
      <c r="E33" s="494"/>
      <c r="F33" s="495"/>
    </row>
    <row r="34" spans="1:6" ht="27" x14ac:dyDescent="0.2">
      <c r="A34" s="310" t="s">
        <v>662</v>
      </c>
      <c r="B34" s="311" t="s">
        <v>710</v>
      </c>
      <c r="C34" s="302" t="s">
        <v>132</v>
      </c>
      <c r="D34" s="303">
        <v>44.03</v>
      </c>
      <c r="E34" s="312"/>
      <c r="F34" s="304">
        <f t="shared" ref="F34:F39" si="1">D34+E34</f>
        <v>44.03</v>
      </c>
    </row>
    <row r="35" spans="1:6" ht="27" x14ac:dyDescent="0.2">
      <c r="A35" s="310" t="s">
        <v>663</v>
      </c>
      <c r="B35" s="311" t="s">
        <v>16</v>
      </c>
      <c r="C35" s="302" t="s">
        <v>132</v>
      </c>
      <c r="D35" s="303">
        <v>52.81</v>
      </c>
      <c r="E35" s="312"/>
      <c r="F35" s="304">
        <f t="shared" si="1"/>
        <v>52.81</v>
      </c>
    </row>
    <row r="36" spans="1:6" ht="20.100000000000001" customHeight="1" x14ac:dyDescent="0.2">
      <c r="A36" s="310" t="s">
        <v>664</v>
      </c>
      <c r="B36" s="313" t="s">
        <v>17</v>
      </c>
      <c r="C36" s="302" t="s">
        <v>132</v>
      </c>
      <c r="D36" s="303">
        <v>52.81</v>
      </c>
      <c r="E36" s="312"/>
      <c r="F36" s="304">
        <f t="shared" si="1"/>
        <v>52.81</v>
      </c>
    </row>
    <row r="37" spans="1:6" ht="20.100000000000001" customHeight="1" x14ac:dyDescent="0.2">
      <c r="A37" s="310" t="s">
        <v>18</v>
      </c>
      <c r="B37" s="311" t="s">
        <v>19</v>
      </c>
      <c r="C37" s="302" t="s">
        <v>132</v>
      </c>
      <c r="D37" s="303">
        <v>52.81</v>
      </c>
      <c r="E37" s="312"/>
      <c r="F37" s="304">
        <f t="shared" si="1"/>
        <v>52.81</v>
      </c>
    </row>
    <row r="38" spans="1:6" ht="20.100000000000001" customHeight="1" x14ac:dyDescent="0.2">
      <c r="A38" s="310" t="s">
        <v>665</v>
      </c>
      <c r="B38" s="313" t="s">
        <v>20</v>
      </c>
      <c r="C38" s="308" t="s">
        <v>132</v>
      </c>
      <c r="D38" s="303">
        <v>44.03</v>
      </c>
      <c r="E38" s="312"/>
      <c r="F38" s="304">
        <f t="shared" si="1"/>
        <v>44.03</v>
      </c>
    </row>
    <row r="39" spans="1:6" ht="20.100000000000001" customHeight="1" x14ac:dyDescent="0.2">
      <c r="A39" s="298" t="s">
        <v>666</v>
      </c>
      <c r="B39" s="314" t="s">
        <v>711</v>
      </c>
      <c r="C39" s="308" t="s">
        <v>132</v>
      </c>
      <c r="D39" s="303">
        <v>52.81</v>
      </c>
      <c r="E39" s="312"/>
      <c r="F39" s="304">
        <f t="shared" si="1"/>
        <v>52.81</v>
      </c>
    </row>
    <row r="40" spans="1:6" ht="20.100000000000001" customHeight="1" x14ac:dyDescent="0.2">
      <c r="A40" s="298">
        <v>2</v>
      </c>
      <c r="B40" s="490" t="s">
        <v>792</v>
      </c>
      <c r="C40" s="491"/>
      <c r="D40" s="491"/>
      <c r="E40" s="491"/>
      <c r="F40" s="492"/>
    </row>
    <row r="41" spans="1:6" ht="32.25" customHeight="1" x14ac:dyDescent="0.2">
      <c r="A41" s="309" t="s">
        <v>719</v>
      </c>
      <c r="B41" s="493" t="s">
        <v>793</v>
      </c>
      <c r="C41" s="494"/>
      <c r="D41" s="494"/>
      <c r="E41" s="494"/>
      <c r="F41" s="495"/>
    </row>
    <row r="42" spans="1:6" ht="27" x14ac:dyDescent="0.2">
      <c r="A42" s="300" t="s">
        <v>794</v>
      </c>
      <c r="B42" s="305" t="s">
        <v>795</v>
      </c>
      <c r="C42" s="302" t="s">
        <v>132</v>
      </c>
      <c r="D42" s="303">
        <v>90.14</v>
      </c>
      <c r="E42" s="303">
        <v>0.2</v>
      </c>
      <c r="F42" s="304">
        <f t="shared" ref="F42:F49" si="2">D42+E42</f>
        <v>90.34</v>
      </c>
    </row>
    <row r="43" spans="1:6" ht="27" x14ac:dyDescent="0.2">
      <c r="A43" s="300" t="s">
        <v>796</v>
      </c>
      <c r="B43" s="305" t="s">
        <v>797</v>
      </c>
      <c r="C43" s="302" t="s">
        <v>132</v>
      </c>
      <c r="D43" s="303">
        <v>125.39</v>
      </c>
      <c r="E43" s="303">
        <v>45.6</v>
      </c>
      <c r="F43" s="304">
        <f t="shared" si="2"/>
        <v>170.99</v>
      </c>
    </row>
    <row r="44" spans="1:6" ht="32.25" customHeight="1" x14ac:dyDescent="0.2">
      <c r="A44" s="300" t="s">
        <v>798</v>
      </c>
      <c r="B44" s="305" t="s">
        <v>799</v>
      </c>
      <c r="C44" s="302" t="s">
        <v>132</v>
      </c>
      <c r="D44" s="303">
        <v>75.099999999999994</v>
      </c>
      <c r="E44" s="306">
        <v>0.2</v>
      </c>
      <c r="F44" s="304">
        <f t="shared" si="2"/>
        <v>75.3</v>
      </c>
    </row>
    <row r="45" spans="1:6" ht="32.25" customHeight="1" x14ac:dyDescent="0.2">
      <c r="A45" s="309" t="s">
        <v>800</v>
      </c>
      <c r="B45" s="315" t="s">
        <v>801</v>
      </c>
      <c r="C45" s="308" t="s">
        <v>132</v>
      </c>
      <c r="D45" s="303">
        <v>104.47</v>
      </c>
      <c r="E45" s="303">
        <v>45.6</v>
      </c>
      <c r="F45" s="304">
        <f t="shared" si="2"/>
        <v>150.07</v>
      </c>
    </row>
    <row r="46" spans="1:6" ht="27" x14ac:dyDescent="0.2">
      <c r="A46" s="309" t="s">
        <v>875</v>
      </c>
      <c r="B46" s="315" t="s">
        <v>876</v>
      </c>
      <c r="C46" s="308" t="s">
        <v>132</v>
      </c>
      <c r="D46" s="303">
        <v>87.53</v>
      </c>
      <c r="E46" s="303">
        <v>0.2</v>
      </c>
      <c r="F46" s="304">
        <f t="shared" si="2"/>
        <v>87.73</v>
      </c>
    </row>
    <row r="47" spans="1:6" ht="36" customHeight="1" x14ac:dyDescent="0.2">
      <c r="A47" s="309" t="s">
        <v>877</v>
      </c>
      <c r="B47" s="315" t="s">
        <v>878</v>
      </c>
      <c r="C47" s="308" t="s">
        <v>132</v>
      </c>
      <c r="D47" s="435">
        <v>128.27000000000001</v>
      </c>
      <c r="E47" s="435">
        <v>45.6</v>
      </c>
      <c r="F47" s="436">
        <f t="shared" si="2"/>
        <v>173.87</v>
      </c>
    </row>
    <row r="48" spans="1:6" ht="36" customHeight="1" x14ac:dyDescent="0.2">
      <c r="A48" s="309" t="s">
        <v>1018</v>
      </c>
      <c r="B48" s="315" t="s">
        <v>1019</v>
      </c>
      <c r="C48" s="308" t="s">
        <v>132</v>
      </c>
      <c r="D48" s="435">
        <v>135.19999999999999</v>
      </c>
      <c r="E48" s="435">
        <v>0.2</v>
      </c>
      <c r="F48" s="436">
        <f t="shared" si="2"/>
        <v>135.39999999999998</v>
      </c>
    </row>
    <row r="49" spans="1:6" ht="36" customHeight="1" x14ac:dyDescent="0.2">
      <c r="A49" s="309" t="s">
        <v>1020</v>
      </c>
      <c r="B49" s="315" t="s">
        <v>1021</v>
      </c>
      <c r="C49" s="308" t="s">
        <v>132</v>
      </c>
      <c r="D49" s="435">
        <v>201.07</v>
      </c>
      <c r="E49" s="435">
        <v>45.6</v>
      </c>
      <c r="F49" s="436">
        <f t="shared" si="2"/>
        <v>246.67</v>
      </c>
    </row>
    <row r="50" spans="1:6" ht="15" x14ac:dyDescent="0.25">
      <c r="A50" s="316"/>
      <c r="B50" s="317"/>
      <c r="C50" s="318"/>
      <c r="D50" s="319"/>
      <c r="E50" s="320"/>
      <c r="F50" s="321"/>
    </row>
    <row r="51" spans="1:6" ht="14.25" x14ac:dyDescent="0.25">
      <c r="A51" s="496" t="s">
        <v>802</v>
      </c>
      <c r="B51" s="496"/>
      <c r="C51" s="496"/>
      <c r="D51" s="496"/>
      <c r="E51" s="496"/>
      <c r="F51" s="496"/>
    </row>
  </sheetData>
  <mergeCells count="9">
    <mergeCell ref="B40:F40"/>
    <mergeCell ref="B41:F41"/>
    <mergeCell ref="A51:F51"/>
    <mergeCell ref="A6:F6"/>
    <mergeCell ref="A7:F7"/>
    <mergeCell ref="A8:F8"/>
    <mergeCell ref="B12:F12"/>
    <mergeCell ref="B13:F13"/>
    <mergeCell ref="B33:F33"/>
  </mergeCells>
  <pageMargins left="0.19685039370078741" right="0.19685039370078741" top="0.11811023622047245" bottom="0.11811023622047245" header="0.31496062992125984" footer="0.19685039370078741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SheetLayoutView="75" workbookViewId="0">
      <selection activeCell="D15" sqref="D15"/>
    </sheetView>
  </sheetViews>
  <sheetFormatPr defaultRowHeight="12.75" x14ac:dyDescent="0.2"/>
  <cols>
    <col min="1" max="1" width="6" style="328" customWidth="1"/>
    <col min="2" max="2" width="56.7109375" style="328" customWidth="1"/>
    <col min="3" max="3" width="13.28515625" style="328" customWidth="1"/>
    <col min="4" max="4" width="18.85546875" style="328" customWidth="1"/>
    <col min="5" max="252" width="9.140625" style="328"/>
    <col min="253" max="253" width="5.140625" style="328" customWidth="1"/>
    <col min="254" max="254" width="49" style="328" customWidth="1"/>
    <col min="255" max="255" width="12" style="328" customWidth="1"/>
    <col min="256" max="256" width="19.42578125" style="328" customWidth="1"/>
    <col min="257" max="508" width="9.140625" style="328"/>
    <col min="509" max="509" width="5.140625" style="328" customWidth="1"/>
    <col min="510" max="510" width="49" style="328" customWidth="1"/>
    <col min="511" max="511" width="12" style="328" customWidth="1"/>
    <col min="512" max="512" width="19.42578125" style="328" customWidth="1"/>
    <col min="513" max="764" width="9.140625" style="328"/>
    <col min="765" max="765" width="5.140625" style="328" customWidth="1"/>
    <col min="766" max="766" width="49" style="328" customWidth="1"/>
    <col min="767" max="767" width="12" style="328" customWidth="1"/>
    <col min="768" max="768" width="19.42578125" style="328" customWidth="1"/>
    <col min="769" max="1020" width="9.140625" style="328"/>
    <col min="1021" max="1021" width="5.140625" style="328" customWidth="1"/>
    <col min="1022" max="1022" width="49" style="328" customWidth="1"/>
    <col min="1023" max="1023" width="12" style="328" customWidth="1"/>
    <col min="1024" max="1024" width="19.42578125" style="328" customWidth="1"/>
    <col min="1025" max="1276" width="9.140625" style="328"/>
    <col min="1277" max="1277" width="5.140625" style="328" customWidth="1"/>
    <col min="1278" max="1278" width="49" style="328" customWidth="1"/>
    <col min="1279" max="1279" width="12" style="328" customWidth="1"/>
    <col min="1280" max="1280" width="19.42578125" style="328" customWidth="1"/>
    <col min="1281" max="1532" width="9.140625" style="328"/>
    <col min="1533" max="1533" width="5.140625" style="328" customWidth="1"/>
    <col min="1534" max="1534" width="49" style="328" customWidth="1"/>
    <col min="1535" max="1535" width="12" style="328" customWidth="1"/>
    <col min="1536" max="1536" width="19.42578125" style="328" customWidth="1"/>
    <col min="1537" max="1788" width="9.140625" style="328"/>
    <col min="1789" max="1789" width="5.140625" style="328" customWidth="1"/>
    <col min="1790" max="1790" width="49" style="328" customWidth="1"/>
    <col min="1791" max="1791" width="12" style="328" customWidth="1"/>
    <col min="1792" max="1792" width="19.42578125" style="328" customWidth="1"/>
    <col min="1793" max="2044" width="9.140625" style="328"/>
    <col min="2045" max="2045" width="5.140625" style="328" customWidth="1"/>
    <col min="2046" max="2046" width="49" style="328" customWidth="1"/>
    <col min="2047" max="2047" width="12" style="328" customWidth="1"/>
    <col min="2048" max="2048" width="19.42578125" style="328" customWidth="1"/>
    <col min="2049" max="2300" width="9.140625" style="328"/>
    <col min="2301" max="2301" width="5.140625" style="328" customWidth="1"/>
    <col min="2302" max="2302" width="49" style="328" customWidth="1"/>
    <col min="2303" max="2303" width="12" style="328" customWidth="1"/>
    <col min="2304" max="2304" width="19.42578125" style="328" customWidth="1"/>
    <col min="2305" max="2556" width="9.140625" style="328"/>
    <col min="2557" max="2557" width="5.140625" style="328" customWidth="1"/>
    <col min="2558" max="2558" width="49" style="328" customWidth="1"/>
    <col min="2559" max="2559" width="12" style="328" customWidth="1"/>
    <col min="2560" max="2560" width="19.42578125" style="328" customWidth="1"/>
    <col min="2561" max="2812" width="9.140625" style="328"/>
    <col min="2813" max="2813" width="5.140625" style="328" customWidth="1"/>
    <col min="2814" max="2814" width="49" style="328" customWidth="1"/>
    <col min="2815" max="2815" width="12" style="328" customWidth="1"/>
    <col min="2816" max="2816" width="19.42578125" style="328" customWidth="1"/>
    <col min="2817" max="3068" width="9.140625" style="328"/>
    <col min="3069" max="3069" width="5.140625" style="328" customWidth="1"/>
    <col min="3070" max="3070" width="49" style="328" customWidth="1"/>
    <col min="3071" max="3071" width="12" style="328" customWidth="1"/>
    <col min="3072" max="3072" width="19.42578125" style="328" customWidth="1"/>
    <col min="3073" max="3324" width="9.140625" style="328"/>
    <col min="3325" max="3325" width="5.140625" style="328" customWidth="1"/>
    <col min="3326" max="3326" width="49" style="328" customWidth="1"/>
    <col min="3327" max="3327" width="12" style="328" customWidth="1"/>
    <col min="3328" max="3328" width="19.42578125" style="328" customWidth="1"/>
    <col min="3329" max="3580" width="9.140625" style="328"/>
    <col min="3581" max="3581" width="5.140625" style="328" customWidth="1"/>
    <col min="3582" max="3582" width="49" style="328" customWidth="1"/>
    <col min="3583" max="3583" width="12" style="328" customWidth="1"/>
    <col min="3584" max="3584" width="19.42578125" style="328" customWidth="1"/>
    <col min="3585" max="3836" width="9.140625" style="328"/>
    <col min="3837" max="3837" width="5.140625" style="328" customWidth="1"/>
    <col min="3838" max="3838" width="49" style="328" customWidth="1"/>
    <col min="3839" max="3839" width="12" style="328" customWidth="1"/>
    <col min="3840" max="3840" width="19.42578125" style="328" customWidth="1"/>
    <col min="3841" max="4092" width="9.140625" style="328"/>
    <col min="4093" max="4093" width="5.140625" style="328" customWidth="1"/>
    <col min="4094" max="4094" width="49" style="328" customWidth="1"/>
    <col min="4095" max="4095" width="12" style="328" customWidth="1"/>
    <col min="4096" max="4096" width="19.42578125" style="328" customWidth="1"/>
    <col min="4097" max="4348" width="9.140625" style="328"/>
    <col min="4349" max="4349" width="5.140625" style="328" customWidth="1"/>
    <col min="4350" max="4350" width="49" style="328" customWidth="1"/>
    <col min="4351" max="4351" width="12" style="328" customWidth="1"/>
    <col min="4352" max="4352" width="19.42578125" style="328" customWidth="1"/>
    <col min="4353" max="4604" width="9.140625" style="328"/>
    <col min="4605" max="4605" width="5.140625" style="328" customWidth="1"/>
    <col min="4606" max="4606" width="49" style="328" customWidth="1"/>
    <col min="4607" max="4607" width="12" style="328" customWidth="1"/>
    <col min="4608" max="4608" width="19.42578125" style="328" customWidth="1"/>
    <col min="4609" max="4860" width="9.140625" style="328"/>
    <col min="4861" max="4861" width="5.140625" style="328" customWidth="1"/>
    <col min="4862" max="4862" width="49" style="328" customWidth="1"/>
    <col min="4863" max="4863" width="12" style="328" customWidth="1"/>
    <col min="4864" max="4864" width="19.42578125" style="328" customWidth="1"/>
    <col min="4865" max="5116" width="9.140625" style="328"/>
    <col min="5117" max="5117" width="5.140625" style="328" customWidth="1"/>
    <col min="5118" max="5118" width="49" style="328" customWidth="1"/>
    <col min="5119" max="5119" width="12" style="328" customWidth="1"/>
    <col min="5120" max="5120" width="19.42578125" style="328" customWidth="1"/>
    <col min="5121" max="5372" width="9.140625" style="328"/>
    <col min="5373" max="5373" width="5.140625" style="328" customWidth="1"/>
    <col min="5374" max="5374" width="49" style="328" customWidth="1"/>
    <col min="5375" max="5375" width="12" style="328" customWidth="1"/>
    <col min="5376" max="5376" width="19.42578125" style="328" customWidth="1"/>
    <col min="5377" max="5628" width="9.140625" style="328"/>
    <col min="5629" max="5629" width="5.140625" style="328" customWidth="1"/>
    <col min="5630" max="5630" width="49" style="328" customWidth="1"/>
    <col min="5631" max="5631" width="12" style="328" customWidth="1"/>
    <col min="5632" max="5632" width="19.42578125" style="328" customWidth="1"/>
    <col min="5633" max="5884" width="9.140625" style="328"/>
    <col min="5885" max="5885" width="5.140625" style="328" customWidth="1"/>
    <col min="5886" max="5886" width="49" style="328" customWidth="1"/>
    <col min="5887" max="5887" width="12" style="328" customWidth="1"/>
    <col min="5888" max="5888" width="19.42578125" style="328" customWidth="1"/>
    <col min="5889" max="6140" width="9.140625" style="328"/>
    <col min="6141" max="6141" width="5.140625" style="328" customWidth="1"/>
    <col min="6142" max="6142" width="49" style="328" customWidth="1"/>
    <col min="6143" max="6143" width="12" style="328" customWidth="1"/>
    <col min="6144" max="6144" width="19.42578125" style="328" customWidth="1"/>
    <col min="6145" max="6396" width="9.140625" style="328"/>
    <col min="6397" max="6397" width="5.140625" style="328" customWidth="1"/>
    <col min="6398" max="6398" width="49" style="328" customWidth="1"/>
    <col min="6399" max="6399" width="12" style="328" customWidth="1"/>
    <col min="6400" max="6400" width="19.42578125" style="328" customWidth="1"/>
    <col min="6401" max="6652" width="9.140625" style="328"/>
    <col min="6653" max="6653" width="5.140625" style="328" customWidth="1"/>
    <col min="6654" max="6654" width="49" style="328" customWidth="1"/>
    <col min="6655" max="6655" width="12" style="328" customWidth="1"/>
    <col min="6656" max="6656" width="19.42578125" style="328" customWidth="1"/>
    <col min="6657" max="6908" width="9.140625" style="328"/>
    <col min="6909" max="6909" width="5.140625" style="328" customWidth="1"/>
    <col min="6910" max="6910" width="49" style="328" customWidth="1"/>
    <col min="6911" max="6911" width="12" style="328" customWidth="1"/>
    <col min="6912" max="6912" width="19.42578125" style="328" customWidth="1"/>
    <col min="6913" max="7164" width="9.140625" style="328"/>
    <col min="7165" max="7165" width="5.140625" style="328" customWidth="1"/>
    <col min="7166" max="7166" width="49" style="328" customWidth="1"/>
    <col min="7167" max="7167" width="12" style="328" customWidth="1"/>
    <col min="7168" max="7168" width="19.42578125" style="328" customWidth="1"/>
    <col min="7169" max="7420" width="9.140625" style="328"/>
    <col min="7421" max="7421" width="5.140625" style="328" customWidth="1"/>
    <col min="7422" max="7422" width="49" style="328" customWidth="1"/>
    <col min="7423" max="7423" width="12" style="328" customWidth="1"/>
    <col min="7424" max="7424" width="19.42578125" style="328" customWidth="1"/>
    <col min="7425" max="7676" width="9.140625" style="328"/>
    <col min="7677" max="7677" width="5.140625" style="328" customWidth="1"/>
    <col min="7678" max="7678" width="49" style="328" customWidth="1"/>
    <col min="7679" max="7679" width="12" style="328" customWidth="1"/>
    <col min="7680" max="7680" width="19.42578125" style="328" customWidth="1"/>
    <col min="7681" max="7932" width="9.140625" style="328"/>
    <col min="7933" max="7933" width="5.140625" style="328" customWidth="1"/>
    <col min="7934" max="7934" width="49" style="328" customWidth="1"/>
    <col min="7935" max="7935" width="12" style="328" customWidth="1"/>
    <col min="7936" max="7936" width="19.42578125" style="328" customWidth="1"/>
    <col min="7937" max="8188" width="9.140625" style="328"/>
    <col min="8189" max="8189" width="5.140625" style="328" customWidth="1"/>
    <col min="8190" max="8190" width="49" style="328" customWidth="1"/>
    <col min="8191" max="8191" width="12" style="328" customWidth="1"/>
    <col min="8192" max="8192" width="19.42578125" style="328" customWidth="1"/>
    <col min="8193" max="8444" width="9.140625" style="328"/>
    <col min="8445" max="8445" width="5.140625" style="328" customWidth="1"/>
    <col min="8446" max="8446" width="49" style="328" customWidth="1"/>
    <col min="8447" max="8447" width="12" style="328" customWidth="1"/>
    <col min="8448" max="8448" width="19.42578125" style="328" customWidth="1"/>
    <col min="8449" max="8700" width="9.140625" style="328"/>
    <col min="8701" max="8701" width="5.140625" style="328" customWidth="1"/>
    <col min="8702" max="8702" width="49" style="328" customWidth="1"/>
    <col min="8703" max="8703" width="12" style="328" customWidth="1"/>
    <col min="8704" max="8704" width="19.42578125" style="328" customWidth="1"/>
    <col min="8705" max="8956" width="9.140625" style="328"/>
    <col min="8957" max="8957" width="5.140625" style="328" customWidth="1"/>
    <col min="8958" max="8958" width="49" style="328" customWidth="1"/>
    <col min="8959" max="8959" width="12" style="328" customWidth="1"/>
    <col min="8960" max="8960" width="19.42578125" style="328" customWidth="1"/>
    <col min="8961" max="9212" width="9.140625" style="328"/>
    <col min="9213" max="9213" width="5.140625" style="328" customWidth="1"/>
    <col min="9214" max="9214" width="49" style="328" customWidth="1"/>
    <col min="9215" max="9215" width="12" style="328" customWidth="1"/>
    <col min="9216" max="9216" width="19.42578125" style="328" customWidth="1"/>
    <col min="9217" max="9468" width="9.140625" style="328"/>
    <col min="9469" max="9469" width="5.140625" style="328" customWidth="1"/>
    <col min="9470" max="9470" width="49" style="328" customWidth="1"/>
    <col min="9471" max="9471" width="12" style="328" customWidth="1"/>
    <col min="9472" max="9472" width="19.42578125" style="328" customWidth="1"/>
    <col min="9473" max="9724" width="9.140625" style="328"/>
    <col min="9725" max="9725" width="5.140625" style="328" customWidth="1"/>
    <col min="9726" max="9726" width="49" style="328" customWidth="1"/>
    <col min="9727" max="9727" width="12" style="328" customWidth="1"/>
    <col min="9728" max="9728" width="19.42578125" style="328" customWidth="1"/>
    <col min="9729" max="9980" width="9.140625" style="328"/>
    <col min="9981" max="9981" width="5.140625" style="328" customWidth="1"/>
    <col min="9982" max="9982" width="49" style="328" customWidth="1"/>
    <col min="9983" max="9983" width="12" style="328" customWidth="1"/>
    <col min="9984" max="9984" width="19.42578125" style="328" customWidth="1"/>
    <col min="9985" max="10236" width="9.140625" style="328"/>
    <col min="10237" max="10237" width="5.140625" style="328" customWidth="1"/>
    <col min="10238" max="10238" width="49" style="328" customWidth="1"/>
    <col min="10239" max="10239" width="12" style="328" customWidth="1"/>
    <col min="10240" max="10240" width="19.42578125" style="328" customWidth="1"/>
    <col min="10241" max="10492" width="9.140625" style="328"/>
    <col min="10493" max="10493" width="5.140625" style="328" customWidth="1"/>
    <col min="10494" max="10494" width="49" style="328" customWidth="1"/>
    <col min="10495" max="10495" width="12" style="328" customWidth="1"/>
    <col min="10496" max="10496" width="19.42578125" style="328" customWidth="1"/>
    <col min="10497" max="10748" width="9.140625" style="328"/>
    <col min="10749" max="10749" width="5.140625" style="328" customWidth="1"/>
    <col min="10750" max="10750" width="49" style="328" customWidth="1"/>
    <col min="10751" max="10751" width="12" style="328" customWidth="1"/>
    <col min="10752" max="10752" width="19.42578125" style="328" customWidth="1"/>
    <col min="10753" max="11004" width="9.140625" style="328"/>
    <col min="11005" max="11005" width="5.140625" style="328" customWidth="1"/>
    <col min="11006" max="11006" width="49" style="328" customWidth="1"/>
    <col min="11007" max="11007" width="12" style="328" customWidth="1"/>
    <col min="11008" max="11008" width="19.42578125" style="328" customWidth="1"/>
    <col min="11009" max="11260" width="9.140625" style="328"/>
    <col min="11261" max="11261" width="5.140625" style="328" customWidth="1"/>
    <col min="11262" max="11262" width="49" style="328" customWidth="1"/>
    <col min="11263" max="11263" width="12" style="328" customWidth="1"/>
    <col min="11264" max="11264" width="19.42578125" style="328" customWidth="1"/>
    <col min="11265" max="11516" width="9.140625" style="328"/>
    <col min="11517" max="11517" width="5.140625" style="328" customWidth="1"/>
    <col min="11518" max="11518" width="49" style="328" customWidth="1"/>
    <col min="11519" max="11519" width="12" style="328" customWidth="1"/>
    <col min="11520" max="11520" width="19.42578125" style="328" customWidth="1"/>
    <col min="11521" max="11772" width="9.140625" style="328"/>
    <col min="11773" max="11773" width="5.140625" style="328" customWidth="1"/>
    <col min="11774" max="11774" width="49" style="328" customWidth="1"/>
    <col min="11775" max="11775" width="12" style="328" customWidth="1"/>
    <col min="11776" max="11776" width="19.42578125" style="328" customWidth="1"/>
    <col min="11777" max="12028" width="9.140625" style="328"/>
    <col min="12029" max="12029" width="5.140625" style="328" customWidth="1"/>
    <col min="12030" max="12030" width="49" style="328" customWidth="1"/>
    <col min="12031" max="12031" width="12" style="328" customWidth="1"/>
    <col min="12032" max="12032" width="19.42578125" style="328" customWidth="1"/>
    <col min="12033" max="12284" width="9.140625" style="328"/>
    <col min="12285" max="12285" width="5.140625" style="328" customWidth="1"/>
    <col min="12286" max="12286" width="49" style="328" customWidth="1"/>
    <col min="12287" max="12287" width="12" style="328" customWidth="1"/>
    <col min="12288" max="12288" width="19.42578125" style="328" customWidth="1"/>
    <col min="12289" max="12540" width="9.140625" style="328"/>
    <col min="12541" max="12541" width="5.140625" style="328" customWidth="1"/>
    <col min="12542" max="12542" width="49" style="328" customWidth="1"/>
    <col min="12543" max="12543" width="12" style="328" customWidth="1"/>
    <col min="12544" max="12544" width="19.42578125" style="328" customWidth="1"/>
    <col min="12545" max="12796" width="9.140625" style="328"/>
    <col min="12797" max="12797" width="5.140625" style="328" customWidth="1"/>
    <col min="12798" max="12798" width="49" style="328" customWidth="1"/>
    <col min="12799" max="12799" width="12" style="328" customWidth="1"/>
    <col min="12800" max="12800" width="19.42578125" style="328" customWidth="1"/>
    <col min="12801" max="13052" width="9.140625" style="328"/>
    <col min="13053" max="13053" width="5.140625" style="328" customWidth="1"/>
    <col min="13054" max="13054" width="49" style="328" customWidth="1"/>
    <col min="13055" max="13055" width="12" style="328" customWidth="1"/>
    <col min="13056" max="13056" width="19.42578125" style="328" customWidth="1"/>
    <col min="13057" max="13308" width="9.140625" style="328"/>
    <col min="13309" max="13309" width="5.140625" style="328" customWidth="1"/>
    <col min="13310" max="13310" width="49" style="328" customWidth="1"/>
    <col min="13311" max="13311" width="12" style="328" customWidth="1"/>
    <col min="13312" max="13312" width="19.42578125" style="328" customWidth="1"/>
    <col min="13313" max="13564" width="9.140625" style="328"/>
    <col min="13565" max="13565" width="5.140625" style="328" customWidth="1"/>
    <col min="13566" max="13566" width="49" style="328" customWidth="1"/>
    <col min="13567" max="13567" width="12" style="328" customWidth="1"/>
    <col min="13568" max="13568" width="19.42578125" style="328" customWidth="1"/>
    <col min="13569" max="13820" width="9.140625" style="328"/>
    <col min="13821" max="13821" width="5.140625" style="328" customWidth="1"/>
    <col min="13822" max="13822" width="49" style="328" customWidth="1"/>
    <col min="13823" max="13823" width="12" style="328" customWidth="1"/>
    <col min="13824" max="13824" width="19.42578125" style="328" customWidth="1"/>
    <col min="13825" max="14076" width="9.140625" style="328"/>
    <col min="14077" max="14077" width="5.140625" style="328" customWidth="1"/>
    <col min="14078" max="14078" width="49" style="328" customWidth="1"/>
    <col min="14079" max="14079" width="12" style="328" customWidth="1"/>
    <col min="14080" max="14080" width="19.42578125" style="328" customWidth="1"/>
    <col min="14081" max="14332" width="9.140625" style="328"/>
    <col min="14333" max="14333" width="5.140625" style="328" customWidth="1"/>
    <col min="14334" max="14334" width="49" style="328" customWidth="1"/>
    <col min="14335" max="14335" width="12" style="328" customWidth="1"/>
    <col min="14336" max="14336" width="19.42578125" style="328" customWidth="1"/>
    <col min="14337" max="14588" width="9.140625" style="328"/>
    <col min="14589" max="14589" width="5.140625" style="328" customWidth="1"/>
    <col min="14590" max="14590" width="49" style="328" customWidth="1"/>
    <col min="14591" max="14591" width="12" style="328" customWidth="1"/>
    <col min="14592" max="14592" width="19.42578125" style="328" customWidth="1"/>
    <col min="14593" max="14844" width="9.140625" style="328"/>
    <col min="14845" max="14845" width="5.140625" style="328" customWidth="1"/>
    <col min="14846" max="14846" width="49" style="328" customWidth="1"/>
    <col min="14847" max="14847" width="12" style="328" customWidth="1"/>
    <col min="14848" max="14848" width="19.42578125" style="328" customWidth="1"/>
    <col min="14849" max="15100" width="9.140625" style="328"/>
    <col min="15101" max="15101" width="5.140625" style="328" customWidth="1"/>
    <col min="15102" max="15102" width="49" style="328" customWidth="1"/>
    <col min="15103" max="15103" width="12" style="328" customWidth="1"/>
    <col min="15104" max="15104" width="19.42578125" style="328" customWidth="1"/>
    <col min="15105" max="15356" width="9.140625" style="328"/>
    <col min="15357" max="15357" width="5.140625" style="328" customWidth="1"/>
    <col min="15358" max="15358" width="49" style="328" customWidth="1"/>
    <col min="15359" max="15359" width="12" style="328" customWidth="1"/>
    <col min="15360" max="15360" width="19.42578125" style="328" customWidth="1"/>
    <col min="15361" max="15612" width="9.140625" style="328"/>
    <col min="15613" max="15613" width="5.140625" style="328" customWidth="1"/>
    <col min="15614" max="15614" width="49" style="328" customWidth="1"/>
    <col min="15615" max="15615" width="12" style="328" customWidth="1"/>
    <col min="15616" max="15616" width="19.42578125" style="328" customWidth="1"/>
    <col min="15617" max="15868" width="9.140625" style="328"/>
    <col min="15869" max="15869" width="5.140625" style="328" customWidth="1"/>
    <col min="15870" max="15870" width="49" style="328" customWidth="1"/>
    <col min="15871" max="15871" width="12" style="328" customWidth="1"/>
    <col min="15872" max="15872" width="19.42578125" style="328" customWidth="1"/>
    <col min="15873" max="16124" width="9.140625" style="328"/>
    <col min="16125" max="16125" width="5.140625" style="328" customWidth="1"/>
    <col min="16126" max="16126" width="49" style="328" customWidth="1"/>
    <col min="16127" max="16127" width="12" style="328" customWidth="1"/>
    <col min="16128" max="16128" width="19.42578125" style="328" customWidth="1"/>
    <col min="16129" max="16384" width="9.140625" style="328"/>
  </cols>
  <sheetData>
    <row r="1" spans="1:4" ht="15" x14ac:dyDescent="0.25">
      <c r="A1" s="327"/>
      <c r="B1" s="327"/>
      <c r="C1" s="246" t="s">
        <v>637</v>
      </c>
    </row>
    <row r="2" spans="1:4" ht="15" x14ac:dyDescent="0.25">
      <c r="A2" s="329"/>
      <c r="B2" s="329"/>
      <c r="C2" s="246" t="s">
        <v>105</v>
      </c>
    </row>
    <row r="3" spans="1:4" ht="15" x14ac:dyDescent="0.25">
      <c r="A3" s="329"/>
      <c r="B3" s="327"/>
      <c r="C3" s="247" t="s">
        <v>826</v>
      </c>
    </row>
    <row r="4" spans="1:4" ht="15" x14ac:dyDescent="0.25">
      <c r="A4" s="329"/>
      <c r="B4" s="329"/>
      <c r="C4" s="246" t="s">
        <v>1016</v>
      </c>
    </row>
    <row r="5" spans="1:4" ht="15" x14ac:dyDescent="0.25">
      <c r="A5" s="329"/>
      <c r="B5" s="329"/>
      <c r="C5" s="246" t="s">
        <v>107</v>
      </c>
    </row>
    <row r="6" spans="1:4" ht="14.25" x14ac:dyDescent="0.2">
      <c r="A6" s="329"/>
      <c r="B6" s="329"/>
      <c r="C6" s="329"/>
      <c r="D6" s="329"/>
    </row>
    <row r="7" spans="1:4" ht="14.25" x14ac:dyDescent="0.2">
      <c r="A7" s="329"/>
      <c r="B7" s="329"/>
      <c r="C7" s="329"/>
      <c r="D7" s="329"/>
    </row>
    <row r="8" spans="1:4" ht="18" customHeight="1" x14ac:dyDescent="0.25">
      <c r="A8" s="498" t="s">
        <v>119</v>
      </c>
      <c r="B8" s="498"/>
      <c r="C8" s="498"/>
      <c r="D8" s="498"/>
    </row>
    <row r="9" spans="1:4" ht="15.75" x14ac:dyDescent="0.25">
      <c r="A9" s="499" t="s">
        <v>712</v>
      </c>
      <c r="B9" s="499"/>
      <c r="C9" s="499"/>
      <c r="D9" s="499"/>
    </row>
    <row r="10" spans="1:4" ht="15.75" x14ac:dyDescent="0.25">
      <c r="A10" s="499" t="s">
        <v>673</v>
      </c>
      <c r="B10" s="499"/>
      <c r="C10" s="499"/>
      <c r="D10" s="499"/>
    </row>
    <row r="11" spans="1:4" ht="15.75" x14ac:dyDescent="0.25">
      <c r="A11" s="330"/>
      <c r="B11" s="431"/>
      <c r="C11" s="431"/>
      <c r="D11" s="431"/>
    </row>
    <row r="12" spans="1:4" ht="15.75" x14ac:dyDescent="0.25">
      <c r="A12" s="331"/>
      <c r="B12" s="331"/>
      <c r="C12" s="331"/>
      <c r="D12" s="248" t="s">
        <v>1017</v>
      </c>
    </row>
    <row r="13" spans="1:4" ht="37.5" customHeight="1" x14ac:dyDescent="0.2">
      <c r="A13" s="332" t="s">
        <v>108</v>
      </c>
      <c r="B13" s="332" t="s">
        <v>52</v>
      </c>
      <c r="C13" s="332" t="s">
        <v>109</v>
      </c>
      <c r="D13" s="332" t="s">
        <v>686</v>
      </c>
    </row>
    <row r="14" spans="1:4" ht="15.75" x14ac:dyDescent="0.2">
      <c r="A14" s="333">
        <v>1</v>
      </c>
      <c r="B14" s="333">
        <v>2</v>
      </c>
      <c r="C14" s="334">
        <v>3</v>
      </c>
      <c r="D14" s="334">
        <v>4</v>
      </c>
    </row>
    <row r="15" spans="1:4" ht="30" customHeight="1" x14ac:dyDescent="0.25">
      <c r="A15" s="335">
        <v>1</v>
      </c>
      <c r="B15" s="336" t="s">
        <v>646</v>
      </c>
      <c r="C15" s="337" t="s">
        <v>647</v>
      </c>
      <c r="D15" s="338">
        <v>82.59</v>
      </c>
    </row>
    <row r="16" spans="1:4" ht="15" x14ac:dyDescent="0.2">
      <c r="A16" s="330"/>
      <c r="B16" s="330"/>
      <c r="C16" s="330"/>
      <c r="D16" s="330"/>
    </row>
    <row r="17" spans="1:4" ht="70.5" customHeight="1" x14ac:dyDescent="0.25">
      <c r="A17" s="500" t="s">
        <v>827</v>
      </c>
      <c r="B17" s="501"/>
      <c r="C17" s="501"/>
      <c r="D17" s="501"/>
    </row>
  </sheetData>
  <mergeCells count="4">
    <mergeCell ref="A8:D8"/>
    <mergeCell ref="A9:D9"/>
    <mergeCell ref="A10:D10"/>
    <mergeCell ref="A17:D17"/>
  </mergeCells>
  <pageMargins left="0.51181102362204722" right="0.23622047244094491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6" workbookViewId="0">
      <selection activeCell="K21" sqref="K21"/>
    </sheetView>
  </sheetViews>
  <sheetFormatPr defaultRowHeight="15" x14ac:dyDescent="0.25"/>
  <cols>
    <col min="1" max="1" width="5.140625" style="245" customWidth="1"/>
    <col min="2" max="2" width="46.42578125" style="245" customWidth="1"/>
    <col min="3" max="3" width="12.85546875" style="245" customWidth="1"/>
    <col min="4" max="4" width="12.5703125" style="245" customWidth="1"/>
    <col min="5" max="5" width="15" style="245" customWidth="1"/>
    <col min="6" max="6" width="13.140625" style="245" customWidth="1"/>
    <col min="7" max="10" width="9.140625" style="245"/>
    <col min="11" max="11" width="12.42578125" style="245" customWidth="1"/>
    <col min="12" max="255" width="9.140625" style="245"/>
    <col min="256" max="256" width="7.140625" style="245" customWidth="1"/>
    <col min="257" max="257" width="62.85546875" style="245" customWidth="1"/>
    <col min="258" max="258" width="13.140625" style="245" customWidth="1"/>
    <col min="259" max="259" width="11.42578125" style="245" customWidth="1"/>
    <col min="260" max="260" width="15.5703125" style="245" customWidth="1"/>
    <col min="261" max="261" width="11.85546875" style="245" customWidth="1"/>
    <col min="262" max="262" width="12.42578125" style="245" customWidth="1"/>
    <col min="263" max="266" width="9.140625" style="245"/>
    <col min="267" max="267" width="12.42578125" style="245" customWidth="1"/>
    <col min="268" max="511" width="9.140625" style="245"/>
    <col min="512" max="512" width="7.140625" style="245" customWidth="1"/>
    <col min="513" max="513" width="62.85546875" style="245" customWidth="1"/>
    <col min="514" max="514" width="13.140625" style="245" customWidth="1"/>
    <col min="515" max="515" width="11.42578125" style="245" customWidth="1"/>
    <col min="516" max="516" width="15.5703125" style="245" customWidth="1"/>
    <col min="517" max="517" width="11.85546875" style="245" customWidth="1"/>
    <col min="518" max="518" width="12.42578125" style="245" customWidth="1"/>
    <col min="519" max="522" width="9.140625" style="245"/>
    <col min="523" max="523" width="12.42578125" style="245" customWidth="1"/>
    <col min="524" max="767" width="9.140625" style="245"/>
    <col min="768" max="768" width="7.140625" style="245" customWidth="1"/>
    <col min="769" max="769" width="62.85546875" style="245" customWidth="1"/>
    <col min="770" max="770" width="13.140625" style="245" customWidth="1"/>
    <col min="771" max="771" width="11.42578125" style="245" customWidth="1"/>
    <col min="772" max="772" width="15.5703125" style="245" customWidth="1"/>
    <col min="773" max="773" width="11.85546875" style="245" customWidth="1"/>
    <col min="774" max="774" width="12.42578125" style="245" customWidth="1"/>
    <col min="775" max="778" width="9.140625" style="245"/>
    <col min="779" max="779" width="12.42578125" style="245" customWidth="1"/>
    <col min="780" max="1023" width="9.140625" style="245"/>
    <col min="1024" max="1024" width="7.140625" style="245" customWidth="1"/>
    <col min="1025" max="1025" width="62.85546875" style="245" customWidth="1"/>
    <col min="1026" max="1026" width="13.140625" style="245" customWidth="1"/>
    <col min="1027" max="1027" width="11.42578125" style="245" customWidth="1"/>
    <col min="1028" max="1028" width="15.5703125" style="245" customWidth="1"/>
    <col min="1029" max="1029" width="11.85546875" style="245" customWidth="1"/>
    <col min="1030" max="1030" width="12.42578125" style="245" customWidth="1"/>
    <col min="1031" max="1034" width="9.140625" style="245"/>
    <col min="1035" max="1035" width="12.42578125" style="245" customWidth="1"/>
    <col min="1036" max="1279" width="9.140625" style="245"/>
    <col min="1280" max="1280" width="7.140625" style="245" customWidth="1"/>
    <col min="1281" max="1281" width="62.85546875" style="245" customWidth="1"/>
    <col min="1282" max="1282" width="13.140625" style="245" customWidth="1"/>
    <col min="1283" max="1283" width="11.42578125" style="245" customWidth="1"/>
    <col min="1284" max="1284" width="15.5703125" style="245" customWidth="1"/>
    <col min="1285" max="1285" width="11.85546875" style="245" customWidth="1"/>
    <col min="1286" max="1286" width="12.42578125" style="245" customWidth="1"/>
    <col min="1287" max="1290" width="9.140625" style="245"/>
    <col min="1291" max="1291" width="12.42578125" style="245" customWidth="1"/>
    <col min="1292" max="1535" width="9.140625" style="245"/>
    <col min="1536" max="1536" width="7.140625" style="245" customWidth="1"/>
    <col min="1537" max="1537" width="62.85546875" style="245" customWidth="1"/>
    <col min="1538" max="1538" width="13.140625" style="245" customWidth="1"/>
    <col min="1539" max="1539" width="11.42578125" style="245" customWidth="1"/>
    <col min="1540" max="1540" width="15.5703125" style="245" customWidth="1"/>
    <col min="1541" max="1541" width="11.85546875" style="245" customWidth="1"/>
    <col min="1542" max="1542" width="12.42578125" style="245" customWidth="1"/>
    <col min="1543" max="1546" width="9.140625" style="245"/>
    <col min="1547" max="1547" width="12.42578125" style="245" customWidth="1"/>
    <col min="1548" max="1791" width="9.140625" style="245"/>
    <col min="1792" max="1792" width="7.140625" style="245" customWidth="1"/>
    <col min="1793" max="1793" width="62.85546875" style="245" customWidth="1"/>
    <col min="1794" max="1794" width="13.140625" style="245" customWidth="1"/>
    <col min="1795" max="1795" width="11.42578125" style="245" customWidth="1"/>
    <col min="1796" max="1796" width="15.5703125" style="245" customWidth="1"/>
    <col min="1797" max="1797" width="11.85546875" style="245" customWidth="1"/>
    <col min="1798" max="1798" width="12.42578125" style="245" customWidth="1"/>
    <col min="1799" max="1802" width="9.140625" style="245"/>
    <col min="1803" max="1803" width="12.42578125" style="245" customWidth="1"/>
    <col min="1804" max="2047" width="9.140625" style="245"/>
    <col min="2048" max="2048" width="7.140625" style="245" customWidth="1"/>
    <col min="2049" max="2049" width="62.85546875" style="245" customWidth="1"/>
    <col min="2050" max="2050" width="13.140625" style="245" customWidth="1"/>
    <col min="2051" max="2051" width="11.42578125" style="245" customWidth="1"/>
    <col min="2052" max="2052" width="15.5703125" style="245" customWidth="1"/>
    <col min="2053" max="2053" width="11.85546875" style="245" customWidth="1"/>
    <col min="2054" max="2054" width="12.42578125" style="245" customWidth="1"/>
    <col min="2055" max="2058" width="9.140625" style="245"/>
    <col min="2059" max="2059" width="12.42578125" style="245" customWidth="1"/>
    <col min="2060" max="2303" width="9.140625" style="245"/>
    <col min="2304" max="2304" width="7.140625" style="245" customWidth="1"/>
    <col min="2305" max="2305" width="62.85546875" style="245" customWidth="1"/>
    <col min="2306" max="2306" width="13.140625" style="245" customWidth="1"/>
    <col min="2307" max="2307" width="11.42578125" style="245" customWidth="1"/>
    <col min="2308" max="2308" width="15.5703125" style="245" customWidth="1"/>
    <col min="2309" max="2309" width="11.85546875" style="245" customWidth="1"/>
    <col min="2310" max="2310" width="12.42578125" style="245" customWidth="1"/>
    <col min="2311" max="2314" width="9.140625" style="245"/>
    <col min="2315" max="2315" width="12.42578125" style="245" customWidth="1"/>
    <col min="2316" max="2559" width="9.140625" style="245"/>
    <col min="2560" max="2560" width="7.140625" style="245" customWidth="1"/>
    <col min="2561" max="2561" width="62.85546875" style="245" customWidth="1"/>
    <col min="2562" max="2562" width="13.140625" style="245" customWidth="1"/>
    <col min="2563" max="2563" width="11.42578125" style="245" customWidth="1"/>
    <col min="2564" max="2564" width="15.5703125" style="245" customWidth="1"/>
    <col min="2565" max="2565" width="11.85546875" style="245" customWidth="1"/>
    <col min="2566" max="2566" width="12.42578125" style="245" customWidth="1"/>
    <col min="2567" max="2570" width="9.140625" style="245"/>
    <col min="2571" max="2571" width="12.42578125" style="245" customWidth="1"/>
    <col min="2572" max="2815" width="9.140625" style="245"/>
    <col min="2816" max="2816" width="7.140625" style="245" customWidth="1"/>
    <col min="2817" max="2817" width="62.85546875" style="245" customWidth="1"/>
    <col min="2818" max="2818" width="13.140625" style="245" customWidth="1"/>
    <col min="2819" max="2819" width="11.42578125" style="245" customWidth="1"/>
    <col min="2820" max="2820" width="15.5703125" style="245" customWidth="1"/>
    <col min="2821" max="2821" width="11.85546875" style="245" customWidth="1"/>
    <col min="2822" max="2822" width="12.42578125" style="245" customWidth="1"/>
    <col min="2823" max="2826" width="9.140625" style="245"/>
    <col min="2827" max="2827" width="12.42578125" style="245" customWidth="1"/>
    <col min="2828" max="3071" width="9.140625" style="245"/>
    <col min="3072" max="3072" width="7.140625" style="245" customWidth="1"/>
    <col min="3073" max="3073" width="62.85546875" style="245" customWidth="1"/>
    <col min="3074" max="3074" width="13.140625" style="245" customWidth="1"/>
    <col min="3075" max="3075" width="11.42578125" style="245" customWidth="1"/>
    <col min="3076" max="3076" width="15.5703125" style="245" customWidth="1"/>
    <col min="3077" max="3077" width="11.85546875" style="245" customWidth="1"/>
    <col min="3078" max="3078" width="12.42578125" style="245" customWidth="1"/>
    <col min="3079" max="3082" width="9.140625" style="245"/>
    <col min="3083" max="3083" width="12.42578125" style="245" customWidth="1"/>
    <col min="3084" max="3327" width="9.140625" style="245"/>
    <col min="3328" max="3328" width="7.140625" style="245" customWidth="1"/>
    <col min="3329" max="3329" width="62.85546875" style="245" customWidth="1"/>
    <col min="3330" max="3330" width="13.140625" style="245" customWidth="1"/>
    <col min="3331" max="3331" width="11.42578125" style="245" customWidth="1"/>
    <col min="3332" max="3332" width="15.5703125" style="245" customWidth="1"/>
    <col min="3333" max="3333" width="11.85546875" style="245" customWidth="1"/>
    <col min="3334" max="3334" width="12.42578125" style="245" customWidth="1"/>
    <col min="3335" max="3338" width="9.140625" style="245"/>
    <col min="3339" max="3339" width="12.42578125" style="245" customWidth="1"/>
    <col min="3340" max="3583" width="9.140625" style="245"/>
    <col min="3584" max="3584" width="7.140625" style="245" customWidth="1"/>
    <col min="3585" max="3585" width="62.85546875" style="245" customWidth="1"/>
    <col min="3586" max="3586" width="13.140625" style="245" customWidth="1"/>
    <col min="3587" max="3587" width="11.42578125" style="245" customWidth="1"/>
    <col min="3588" max="3588" width="15.5703125" style="245" customWidth="1"/>
    <col min="3589" max="3589" width="11.85546875" style="245" customWidth="1"/>
    <col min="3590" max="3590" width="12.42578125" style="245" customWidth="1"/>
    <col min="3591" max="3594" width="9.140625" style="245"/>
    <col min="3595" max="3595" width="12.42578125" style="245" customWidth="1"/>
    <col min="3596" max="3839" width="9.140625" style="245"/>
    <col min="3840" max="3840" width="7.140625" style="245" customWidth="1"/>
    <col min="3841" max="3841" width="62.85546875" style="245" customWidth="1"/>
    <col min="3842" max="3842" width="13.140625" style="245" customWidth="1"/>
    <col min="3843" max="3843" width="11.42578125" style="245" customWidth="1"/>
    <col min="3844" max="3844" width="15.5703125" style="245" customWidth="1"/>
    <col min="3845" max="3845" width="11.85546875" style="245" customWidth="1"/>
    <col min="3846" max="3846" width="12.42578125" style="245" customWidth="1"/>
    <col min="3847" max="3850" width="9.140625" style="245"/>
    <col min="3851" max="3851" width="12.42578125" style="245" customWidth="1"/>
    <col min="3852" max="4095" width="9.140625" style="245"/>
    <col min="4096" max="4096" width="7.140625" style="245" customWidth="1"/>
    <col min="4097" max="4097" width="62.85546875" style="245" customWidth="1"/>
    <col min="4098" max="4098" width="13.140625" style="245" customWidth="1"/>
    <col min="4099" max="4099" width="11.42578125" style="245" customWidth="1"/>
    <col min="4100" max="4100" width="15.5703125" style="245" customWidth="1"/>
    <col min="4101" max="4101" width="11.85546875" style="245" customWidth="1"/>
    <col min="4102" max="4102" width="12.42578125" style="245" customWidth="1"/>
    <col min="4103" max="4106" width="9.140625" style="245"/>
    <col min="4107" max="4107" width="12.42578125" style="245" customWidth="1"/>
    <col min="4108" max="4351" width="9.140625" style="245"/>
    <col min="4352" max="4352" width="7.140625" style="245" customWidth="1"/>
    <col min="4353" max="4353" width="62.85546875" style="245" customWidth="1"/>
    <col min="4354" max="4354" width="13.140625" style="245" customWidth="1"/>
    <col min="4355" max="4355" width="11.42578125" style="245" customWidth="1"/>
    <col min="4356" max="4356" width="15.5703125" style="245" customWidth="1"/>
    <col min="4357" max="4357" width="11.85546875" style="245" customWidth="1"/>
    <col min="4358" max="4358" width="12.42578125" style="245" customWidth="1"/>
    <col min="4359" max="4362" width="9.140625" style="245"/>
    <col min="4363" max="4363" width="12.42578125" style="245" customWidth="1"/>
    <col min="4364" max="4607" width="9.140625" style="245"/>
    <col min="4608" max="4608" width="7.140625" style="245" customWidth="1"/>
    <col min="4609" max="4609" width="62.85546875" style="245" customWidth="1"/>
    <col min="4610" max="4610" width="13.140625" style="245" customWidth="1"/>
    <col min="4611" max="4611" width="11.42578125" style="245" customWidth="1"/>
    <col min="4612" max="4612" width="15.5703125" style="245" customWidth="1"/>
    <col min="4613" max="4613" width="11.85546875" style="245" customWidth="1"/>
    <col min="4614" max="4614" width="12.42578125" style="245" customWidth="1"/>
    <col min="4615" max="4618" width="9.140625" style="245"/>
    <col min="4619" max="4619" width="12.42578125" style="245" customWidth="1"/>
    <col min="4620" max="4863" width="9.140625" style="245"/>
    <col min="4864" max="4864" width="7.140625" style="245" customWidth="1"/>
    <col min="4865" max="4865" width="62.85546875" style="245" customWidth="1"/>
    <col min="4866" max="4866" width="13.140625" style="245" customWidth="1"/>
    <col min="4867" max="4867" width="11.42578125" style="245" customWidth="1"/>
    <col min="4868" max="4868" width="15.5703125" style="245" customWidth="1"/>
    <col min="4869" max="4869" width="11.85546875" style="245" customWidth="1"/>
    <col min="4870" max="4870" width="12.42578125" style="245" customWidth="1"/>
    <col min="4871" max="4874" width="9.140625" style="245"/>
    <col min="4875" max="4875" width="12.42578125" style="245" customWidth="1"/>
    <col min="4876" max="5119" width="9.140625" style="245"/>
    <col min="5120" max="5120" width="7.140625" style="245" customWidth="1"/>
    <col min="5121" max="5121" width="62.85546875" style="245" customWidth="1"/>
    <col min="5122" max="5122" width="13.140625" style="245" customWidth="1"/>
    <col min="5123" max="5123" width="11.42578125" style="245" customWidth="1"/>
    <col min="5124" max="5124" width="15.5703125" style="245" customWidth="1"/>
    <col min="5125" max="5125" width="11.85546875" style="245" customWidth="1"/>
    <col min="5126" max="5126" width="12.42578125" style="245" customWidth="1"/>
    <col min="5127" max="5130" width="9.140625" style="245"/>
    <col min="5131" max="5131" width="12.42578125" style="245" customWidth="1"/>
    <col min="5132" max="5375" width="9.140625" style="245"/>
    <col min="5376" max="5376" width="7.140625" style="245" customWidth="1"/>
    <col min="5377" max="5377" width="62.85546875" style="245" customWidth="1"/>
    <col min="5378" max="5378" width="13.140625" style="245" customWidth="1"/>
    <col min="5379" max="5379" width="11.42578125" style="245" customWidth="1"/>
    <col min="5380" max="5380" width="15.5703125" style="245" customWidth="1"/>
    <col min="5381" max="5381" width="11.85546875" style="245" customWidth="1"/>
    <col min="5382" max="5382" width="12.42578125" style="245" customWidth="1"/>
    <col min="5383" max="5386" width="9.140625" style="245"/>
    <col min="5387" max="5387" width="12.42578125" style="245" customWidth="1"/>
    <col min="5388" max="5631" width="9.140625" style="245"/>
    <col min="5632" max="5632" width="7.140625" style="245" customWidth="1"/>
    <col min="5633" max="5633" width="62.85546875" style="245" customWidth="1"/>
    <col min="5634" max="5634" width="13.140625" style="245" customWidth="1"/>
    <col min="5635" max="5635" width="11.42578125" style="245" customWidth="1"/>
    <col min="5636" max="5636" width="15.5703125" style="245" customWidth="1"/>
    <col min="5637" max="5637" width="11.85546875" style="245" customWidth="1"/>
    <col min="5638" max="5638" width="12.42578125" style="245" customWidth="1"/>
    <col min="5639" max="5642" width="9.140625" style="245"/>
    <col min="5643" max="5643" width="12.42578125" style="245" customWidth="1"/>
    <col min="5644" max="5887" width="9.140625" style="245"/>
    <col min="5888" max="5888" width="7.140625" style="245" customWidth="1"/>
    <col min="5889" max="5889" width="62.85546875" style="245" customWidth="1"/>
    <col min="5890" max="5890" width="13.140625" style="245" customWidth="1"/>
    <col min="5891" max="5891" width="11.42578125" style="245" customWidth="1"/>
    <col min="5892" max="5892" width="15.5703125" style="245" customWidth="1"/>
    <col min="5893" max="5893" width="11.85546875" style="245" customWidth="1"/>
    <col min="5894" max="5894" width="12.42578125" style="245" customWidth="1"/>
    <col min="5895" max="5898" width="9.140625" style="245"/>
    <col min="5899" max="5899" width="12.42578125" style="245" customWidth="1"/>
    <col min="5900" max="6143" width="9.140625" style="245"/>
    <col min="6144" max="6144" width="7.140625" style="245" customWidth="1"/>
    <col min="6145" max="6145" width="62.85546875" style="245" customWidth="1"/>
    <col min="6146" max="6146" width="13.140625" style="245" customWidth="1"/>
    <col min="6147" max="6147" width="11.42578125" style="245" customWidth="1"/>
    <col min="6148" max="6148" width="15.5703125" style="245" customWidth="1"/>
    <col min="6149" max="6149" width="11.85546875" style="245" customWidth="1"/>
    <col min="6150" max="6150" width="12.42578125" style="245" customWidth="1"/>
    <col min="6151" max="6154" width="9.140625" style="245"/>
    <col min="6155" max="6155" width="12.42578125" style="245" customWidth="1"/>
    <col min="6156" max="6399" width="9.140625" style="245"/>
    <col min="6400" max="6400" width="7.140625" style="245" customWidth="1"/>
    <col min="6401" max="6401" width="62.85546875" style="245" customWidth="1"/>
    <col min="6402" max="6402" width="13.140625" style="245" customWidth="1"/>
    <col min="6403" max="6403" width="11.42578125" style="245" customWidth="1"/>
    <col min="6404" max="6404" width="15.5703125" style="245" customWidth="1"/>
    <col min="6405" max="6405" width="11.85546875" style="245" customWidth="1"/>
    <col min="6406" max="6406" width="12.42578125" style="245" customWidth="1"/>
    <col min="6407" max="6410" width="9.140625" style="245"/>
    <col min="6411" max="6411" width="12.42578125" style="245" customWidth="1"/>
    <col min="6412" max="6655" width="9.140625" style="245"/>
    <col min="6656" max="6656" width="7.140625" style="245" customWidth="1"/>
    <col min="6657" max="6657" width="62.85546875" style="245" customWidth="1"/>
    <col min="6658" max="6658" width="13.140625" style="245" customWidth="1"/>
    <col min="6659" max="6659" width="11.42578125" style="245" customWidth="1"/>
    <col min="6660" max="6660" width="15.5703125" style="245" customWidth="1"/>
    <col min="6661" max="6661" width="11.85546875" style="245" customWidth="1"/>
    <col min="6662" max="6662" width="12.42578125" style="245" customWidth="1"/>
    <col min="6663" max="6666" width="9.140625" style="245"/>
    <col min="6667" max="6667" width="12.42578125" style="245" customWidth="1"/>
    <col min="6668" max="6911" width="9.140625" style="245"/>
    <col min="6912" max="6912" width="7.140625" style="245" customWidth="1"/>
    <col min="6913" max="6913" width="62.85546875" style="245" customWidth="1"/>
    <col min="6914" max="6914" width="13.140625" style="245" customWidth="1"/>
    <col min="6915" max="6915" width="11.42578125" style="245" customWidth="1"/>
    <col min="6916" max="6916" width="15.5703125" style="245" customWidth="1"/>
    <col min="6917" max="6917" width="11.85546875" style="245" customWidth="1"/>
    <col min="6918" max="6918" width="12.42578125" style="245" customWidth="1"/>
    <col min="6919" max="6922" width="9.140625" style="245"/>
    <col min="6923" max="6923" width="12.42578125" style="245" customWidth="1"/>
    <col min="6924" max="7167" width="9.140625" style="245"/>
    <col min="7168" max="7168" width="7.140625" style="245" customWidth="1"/>
    <col min="7169" max="7169" width="62.85546875" style="245" customWidth="1"/>
    <col min="7170" max="7170" width="13.140625" style="245" customWidth="1"/>
    <col min="7171" max="7171" width="11.42578125" style="245" customWidth="1"/>
    <col min="7172" max="7172" width="15.5703125" style="245" customWidth="1"/>
    <col min="7173" max="7173" width="11.85546875" style="245" customWidth="1"/>
    <col min="7174" max="7174" width="12.42578125" style="245" customWidth="1"/>
    <col min="7175" max="7178" width="9.140625" style="245"/>
    <col min="7179" max="7179" width="12.42578125" style="245" customWidth="1"/>
    <col min="7180" max="7423" width="9.140625" style="245"/>
    <col min="7424" max="7424" width="7.140625" style="245" customWidth="1"/>
    <col min="7425" max="7425" width="62.85546875" style="245" customWidth="1"/>
    <col min="7426" max="7426" width="13.140625" style="245" customWidth="1"/>
    <col min="7427" max="7427" width="11.42578125" style="245" customWidth="1"/>
    <col min="7428" max="7428" width="15.5703125" style="245" customWidth="1"/>
    <col min="7429" max="7429" width="11.85546875" style="245" customWidth="1"/>
    <col min="7430" max="7430" width="12.42578125" style="245" customWidth="1"/>
    <col min="7431" max="7434" width="9.140625" style="245"/>
    <col min="7435" max="7435" width="12.42578125" style="245" customWidth="1"/>
    <col min="7436" max="7679" width="9.140625" style="245"/>
    <col min="7680" max="7680" width="7.140625" style="245" customWidth="1"/>
    <col min="7681" max="7681" width="62.85546875" style="245" customWidth="1"/>
    <col min="7682" max="7682" width="13.140625" style="245" customWidth="1"/>
    <col min="7683" max="7683" width="11.42578125" style="245" customWidth="1"/>
    <col min="7684" max="7684" width="15.5703125" style="245" customWidth="1"/>
    <col min="7685" max="7685" width="11.85546875" style="245" customWidth="1"/>
    <col min="7686" max="7686" width="12.42578125" style="245" customWidth="1"/>
    <col min="7687" max="7690" width="9.140625" style="245"/>
    <col min="7691" max="7691" width="12.42578125" style="245" customWidth="1"/>
    <col min="7692" max="7935" width="9.140625" style="245"/>
    <col min="7936" max="7936" width="7.140625" style="245" customWidth="1"/>
    <col min="7937" max="7937" width="62.85546875" style="245" customWidth="1"/>
    <col min="7938" max="7938" width="13.140625" style="245" customWidth="1"/>
    <col min="7939" max="7939" width="11.42578125" style="245" customWidth="1"/>
    <col min="7940" max="7940" width="15.5703125" style="245" customWidth="1"/>
    <col min="7941" max="7941" width="11.85546875" style="245" customWidth="1"/>
    <col min="7942" max="7942" width="12.42578125" style="245" customWidth="1"/>
    <col min="7943" max="7946" width="9.140625" style="245"/>
    <col min="7947" max="7947" width="12.42578125" style="245" customWidth="1"/>
    <col min="7948" max="8191" width="9.140625" style="245"/>
    <col min="8192" max="8192" width="7.140625" style="245" customWidth="1"/>
    <col min="8193" max="8193" width="62.85546875" style="245" customWidth="1"/>
    <col min="8194" max="8194" width="13.140625" style="245" customWidth="1"/>
    <col min="8195" max="8195" width="11.42578125" style="245" customWidth="1"/>
    <col min="8196" max="8196" width="15.5703125" style="245" customWidth="1"/>
    <col min="8197" max="8197" width="11.85546875" style="245" customWidth="1"/>
    <col min="8198" max="8198" width="12.42578125" style="245" customWidth="1"/>
    <col min="8199" max="8202" width="9.140625" style="245"/>
    <col min="8203" max="8203" width="12.42578125" style="245" customWidth="1"/>
    <col min="8204" max="8447" width="9.140625" style="245"/>
    <col min="8448" max="8448" width="7.140625" style="245" customWidth="1"/>
    <col min="8449" max="8449" width="62.85546875" style="245" customWidth="1"/>
    <col min="8450" max="8450" width="13.140625" style="245" customWidth="1"/>
    <col min="8451" max="8451" width="11.42578125" style="245" customWidth="1"/>
    <col min="8452" max="8452" width="15.5703125" style="245" customWidth="1"/>
    <col min="8453" max="8453" width="11.85546875" style="245" customWidth="1"/>
    <col min="8454" max="8454" width="12.42578125" style="245" customWidth="1"/>
    <col min="8455" max="8458" width="9.140625" style="245"/>
    <col min="8459" max="8459" width="12.42578125" style="245" customWidth="1"/>
    <col min="8460" max="8703" width="9.140625" style="245"/>
    <col min="8704" max="8704" width="7.140625" style="245" customWidth="1"/>
    <col min="8705" max="8705" width="62.85546875" style="245" customWidth="1"/>
    <col min="8706" max="8706" width="13.140625" style="245" customWidth="1"/>
    <col min="8707" max="8707" width="11.42578125" style="245" customWidth="1"/>
    <col min="8708" max="8708" width="15.5703125" style="245" customWidth="1"/>
    <col min="8709" max="8709" width="11.85546875" style="245" customWidth="1"/>
    <col min="8710" max="8710" width="12.42578125" style="245" customWidth="1"/>
    <col min="8711" max="8714" width="9.140625" style="245"/>
    <col min="8715" max="8715" width="12.42578125" style="245" customWidth="1"/>
    <col min="8716" max="8959" width="9.140625" style="245"/>
    <col min="8960" max="8960" width="7.140625" style="245" customWidth="1"/>
    <col min="8961" max="8961" width="62.85546875" style="245" customWidth="1"/>
    <col min="8962" max="8962" width="13.140625" style="245" customWidth="1"/>
    <col min="8963" max="8963" width="11.42578125" style="245" customWidth="1"/>
    <col min="8964" max="8964" width="15.5703125" style="245" customWidth="1"/>
    <col min="8965" max="8965" width="11.85546875" style="245" customWidth="1"/>
    <col min="8966" max="8966" width="12.42578125" style="245" customWidth="1"/>
    <col min="8967" max="8970" width="9.140625" style="245"/>
    <col min="8971" max="8971" width="12.42578125" style="245" customWidth="1"/>
    <col min="8972" max="9215" width="9.140625" style="245"/>
    <col min="9216" max="9216" width="7.140625" style="245" customWidth="1"/>
    <col min="9217" max="9217" width="62.85546875" style="245" customWidth="1"/>
    <col min="9218" max="9218" width="13.140625" style="245" customWidth="1"/>
    <col min="9219" max="9219" width="11.42578125" style="245" customWidth="1"/>
    <col min="9220" max="9220" width="15.5703125" style="245" customWidth="1"/>
    <col min="9221" max="9221" width="11.85546875" style="245" customWidth="1"/>
    <col min="9222" max="9222" width="12.42578125" style="245" customWidth="1"/>
    <col min="9223" max="9226" width="9.140625" style="245"/>
    <col min="9227" max="9227" width="12.42578125" style="245" customWidth="1"/>
    <col min="9228" max="9471" width="9.140625" style="245"/>
    <col min="9472" max="9472" width="7.140625" style="245" customWidth="1"/>
    <col min="9473" max="9473" width="62.85546875" style="245" customWidth="1"/>
    <col min="9474" max="9474" width="13.140625" style="245" customWidth="1"/>
    <col min="9475" max="9475" width="11.42578125" style="245" customWidth="1"/>
    <col min="9476" max="9476" width="15.5703125" style="245" customWidth="1"/>
    <col min="9477" max="9477" width="11.85546875" style="245" customWidth="1"/>
    <col min="9478" max="9478" width="12.42578125" style="245" customWidth="1"/>
    <col min="9479" max="9482" width="9.140625" style="245"/>
    <col min="9483" max="9483" width="12.42578125" style="245" customWidth="1"/>
    <col min="9484" max="9727" width="9.140625" style="245"/>
    <col min="9728" max="9728" width="7.140625" style="245" customWidth="1"/>
    <col min="9729" max="9729" width="62.85546875" style="245" customWidth="1"/>
    <col min="9730" max="9730" width="13.140625" style="245" customWidth="1"/>
    <col min="9731" max="9731" width="11.42578125" style="245" customWidth="1"/>
    <col min="9732" max="9732" width="15.5703125" style="245" customWidth="1"/>
    <col min="9733" max="9733" width="11.85546875" style="245" customWidth="1"/>
    <col min="9734" max="9734" width="12.42578125" style="245" customWidth="1"/>
    <col min="9735" max="9738" width="9.140625" style="245"/>
    <col min="9739" max="9739" width="12.42578125" style="245" customWidth="1"/>
    <col min="9740" max="9983" width="9.140625" style="245"/>
    <col min="9984" max="9984" width="7.140625" style="245" customWidth="1"/>
    <col min="9985" max="9985" width="62.85546875" style="245" customWidth="1"/>
    <col min="9986" max="9986" width="13.140625" style="245" customWidth="1"/>
    <col min="9987" max="9987" width="11.42578125" style="245" customWidth="1"/>
    <col min="9988" max="9988" width="15.5703125" style="245" customWidth="1"/>
    <col min="9989" max="9989" width="11.85546875" style="245" customWidth="1"/>
    <col min="9990" max="9990" width="12.42578125" style="245" customWidth="1"/>
    <col min="9991" max="9994" width="9.140625" style="245"/>
    <col min="9995" max="9995" width="12.42578125" style="245" customWidth="1"/>
    <col min="9996" max="10239" width="9.140625" style="245"/>
    <col min="10240" max="10240" width="7.140625" style="245" customWidth="1"/>
    <col min="10241" max="10241" width="62.85546875" style="245" customWidth="1"/>
    <col min="10242" max="10242" width="13.140625" style="245" customWidth="1"/>
    <col min="10243" max="10243" width="11.42578125" style="245" customWidth="1"/>
    <col min="10244" max="10244" width="15.5703125" style="245" customWidth="1"/>
    <col min="10245" max="10245" width="11.85546875" style="245" customWidth="1"/>
    <col min="10246" max="10246" width="12.42578125" style="245" customWidth="1"/>
    <col min="10247" max="10250" width="9.140625" style="245"/>
    <col min="10251" max="10251" width="12.42578125" style="245" customWidth="1"/>
    <col min="10252" max="10495" width="9.140625" style="245"/>
    <col min="10496" max="10496" width="7.140625" style="245" customWidth="1"/>
    <col min="10497" max="10497" width="62.85546875" style="245" customWidth="1"/>
    <col min="10498" max="10498" width="13.140625" style="245" customWidth="1"/>
    <col min="10499" max="10499" width="11.42578125" style="245" customWidth="1"/>
    <col min="10500" max="10500" width="15.5703125" style="245" customWidth="1"/>
    <col min="10501" max="10501" width="11.85546875" style="245" customWidth="1"/>
    <col min="10502" max="10502" width="12.42578125" style="245" customWidth="1"/>
    <col min="10503" max="10506" width="9.140625" style="245"/>
    <col min="10507" max="10507" width="12.42578125" style="245" customWidth="1"/>
    <col min="10508" max="10751" width="9.140625" style="245"/>
    <col min="10752" max="10752" width="7.140625" style="245" customWidth="1"/>
    <col min="10753" max="10753" width="62.85546875" style="245" customWidth="1"/>
    <col min="10754" max="10754" width="13.140625" style="245" customWidth="1"/>
    <col min="10755" max="10755" width="11.42578125" style="245" customWidth="1"/>
    <col min="10756" max="10756" width="15.5703125" style="245" customWidth="1"/>
    <col min="10757" max="10757" width="11.85546875" style="245" customWidth="1"/>
    <col min="10758" max="10758" width="12.42578125" style="245" customWidth="1"/>
    <col min="10759" max="10762" width="9.140625" style="245"/>
    <col min="10763" max="10763" width="12.42578125" style="245" customWidth="1"/>
    <col min="10764" max="11007" width="9.140625" style="245"/>
    <col min="11008" max="11008" width="7.140625" style="245" customWidth="1"/>
    <col min="11009" max="11009" width="62.85546875" style="245" customWidth="1"/>
    <col min="11010" max="11010" width="13.140625" style="245" customWidth="1"/>
    <col min="11011" max="11011" width="11.42578125" style="245" customWidth="1"/>
    <col min="11012" max="11012" width="15.5703125" style="245" customWidth="1"/>
    <col min="11013" max="11013" width="11.85546875" style="245" customWidth="1"/>
    <col min="11014" max="11014" width="12.42578125" style="245" customWidth="1"/>
    <col min="11015" max="11018" width="9.140625" style="245"/>
    <col min="11019" max="11019" width="12.42578125" style="245" customWidth="1"/>
    <col min="11020" max="11263" width="9.140625" style="245"/>
    <col min="11264" max="11264" width="7.140625" style="245" customWidth="1"/>
    <col min="11265" max="11265" width="62.85546875" style="245" customWidth="1"/>
    <col min="11266" max="11266" width="13.140625" style="245" customWidth="1"/>
    <col min="11267" max="11267" width="11.42578125" style="245" customWidth="1"/>
    <col min="11268" max="11268" width="15.5703125" style="245" customWidth="1"/>
    <col min="11269" max="11269" width="11.85546875" style="245" customWidth="1"/>
    <col min="11270" max="11270" width="12.42578125" style="245" customWidth="1"/>
    <col min="11271" max="11274" width="9.140625" style="245"/>
    <col min="11275" max="11275" width="12.42578125" style="245" customWidth="1"/>
    <col min="11276" max="11519" width="9.140625" style="245"/>
    <col min="11520" max="11520" width="7.140625" style="245" customWidth="1"/>
    <col min="11521" max="11521" width="62.85546875" style="245" customWidth="1"/>
    <col min="11522" max="11522" width="13.140625" style="245" customWidth="1"/>
    <col min="11523" max="11523" width="11.42578125" style="245" customWidth="1"/>
    <col min="11524" max="11524" width="15.5703125" style="245" customWidth="1"/>
    <col min="11525" max="11525" width="11.85546875" style="245" customWidth="1"/>
    <col min="11526" max="11526" width="12.42578125" style="245" customWidth="1"/>
    <col min="11527" max="11530" width="9.140625" style="245"/>
    <col min="11531" max="11531" width="12.42578125" style="245" customWidth="1"/>
    <col min="11532" max="11775" width="9.140625" style="245"/>
    <col min="11776" max="11776" width="7.140625" style="245" customWidth="1"/>
    <col min="11777" max="11777" width="62.85546875" style="245" customWidth="1"/>
    <col min="11778" max="11778" width="13.140625" style="245" customWidth="1"/>
    <col min="11779" max="11779" width="11.42578125" style="245" customWidth="1"/>
    <col min="11780" max="11780" width="15.5703125" style="245" customWidth="1"/>
    <col min="11781" max="11781" width="11.85546875" style="245" customWidth="1"/>
    <col min="11782" max="11782" width="12.42578125" style="245" customWidth="1"/>
    <col min="11783" max="11786" width="9.140625" style="245"/>
    <col min="11787" max="11787" width="12.42578125" style="245" customWidth="1"/>
    <col min="11788" max="12031" width="9.140625" style="245"/>
    <col min="12032" max="12032" width="7.140625" style="245" customWidth="1"/>
    <col min="12033" max="12033" width="62.85546875" style="245" customWidth="1"/>
    <col min="12034" max="12034" width="13.140625" style="245" customWidth="1"/>
    <col min="12035" max="12035" width="11.42578125" style="245" customWidth="1"/>
    <col min="12036" max="12036" width="15.5703125" style="245" customWidth="1"/>
    <col min="12037" max="12037" width="11.85546875" style="245" customWidth="1"/>
    <col min="12038" max="12038" width="12.42578125" style="245" customWidth="1"/>
    <col min="12039" max="12042" width="9.140625" style="245"/>
    <col min="12043" max="12043" width="12.42578125" style="245" customWidth="1"/>
    <col min="12044" max="12287" width="9.140625" style="245"/>
    <col min="12288" max="12288" width="7.140625" style="245" customWidth="1"/>
    <col min="12289" max="12289" width="62.85546875" style="245" customWidth="1"/>
    <col min="12290" max="12290" width="13.140625" style="245" customWidth="1"/>
    <col min="12291" max="12291" width="11.42578125" style="245" customWidth="1"/>
    <col min="12292" max="12292" width="15.5703125" style="245" customWidth="1"/>
    <col min="12293" max="12293" width="11.85546875" style="245" customWidth="1"/>
    <col min="12294" max="12294" width="12.42578125" style="245" customWidth="1"/>
    <col min="12295" max="12298" width="9.140625" style="245"/>
    <col min="12299" max="12299" width="12.42578125" style="245" customWidth="1"/>
    <col min="12300" max="12543" width="9.140625" style="245"/>
    <col min="12544" max="12544" width="7.140625" style="245" customWidth="1"/>
    <col min="12545" max="12545" width="62.85546875" style="245" customWidth="1"/>
    <col min="12546" max="12546" width="13.140625" style="245" customWidth="1"/>
    <col min="12547" max="12547" width="11.42578125" style="245" customWidth="1"/>
    <col min="12548" max="12548" width="15.5703125" style="245" customWidth="1"/>
    <col min="12549" max="12549" width="11.85546875" style="245" customWidth="1"/>
    <col min="12550" max="12550" width="12.42578125" style="245" customWidth="1"/>
    <col min="12551" max="12554" width="9.140625" style="245"/>
    <col min="12555" max="12555" width="12.42578125" style="245" customWidth="1"/>
    <col min="12556" max="12799" width="9.140625" style="245"/>
    <col min="12800" max="12800" width="7.140625" style="245" customWidth="1"/>
    <col min="12801" max="12801" width="62.85546875" style="245" customWidth="1"/>
    <col min="12802" max="12802" width="13.140625" style="245" customWidth="1"/>
    <col min="12803" max="12803" width="11.42578125" style="245" customWidth="1"/>
    <col min="12804" max="12804" width="15.5703125" style="245" customWidth="1"/>
    <col min="12805" max="12805" width="11.85546875" style="245" customWidth="1"/>
    <col min="12806" max="12806" width="12.42578125" style="245" customWidth="1"/>
    <col min="12807" max="12810" width="9.140625" style="245"/>
    <col min="12811" max="12811" width="12.42578125" style="245" customWidth="1"/>
    <col min="12812" max="13055" width="9.140625" style="245"/>
    <col min="13056" max="13056" width="7.140625" style="245" customWidth="1"/>
    <col min="13057" max="13057" width="62.85546875" style="245" customWidth="1"/>
    <col min="13058" max="13058" width="13.140625" style="245" customWidth="1"/>
    <col min="13059" max="13059" width="11.42578125" style="245" customWidth="1"/>
    <col min="13060" max="13060" width="15.5703125" style="245" customWidth="1"/>
    <col min="13061" max="13061" width="11.85546875" style="245" customWidth="1"/>
    <col min="13062" max="13062" width="12.42578125" style="245" customWidth="1"/>
    <col min="13063" max="13066" width="9.140625" style="245"/>
    <col min="13067" max="13067" width="12.42578125" style="245" customWidth="1"/>
    <col min="13068" max="13311" width="9.140625" style="245"/>
    <col min="13312" max="13312" width="7.140625" style="245" customWidth="1"/>
    <col min="13313" max="13313" width="62.85546875" style="245" customWidth="1"/>
    <col min="13314" max="13314" width="13.140625" style="245" customWidth="1"/>
    <col min="13315" max="13315" width="11.42578125" style="245" customWidth="1"/>
    <col min="13316" max="13316" width="15.5703125" style="245" customWidth="1"/>
    <col min="13317" max="13317" width="11.85546875" style="245" customWidth="1"/>
    <col min="13318" max="13318" width="12.42578125" style="245" customWidth="1"/>
    <col min="13319" max="13322" width="9.140625" style="245"/>
    <col min="13323" max="13323" width="12.42578125" style="245" customWidth="1"/>
    <col min="13324" max="13567" width="9.140625" style="245"/>
    <col min="13568" max="13568" width="7.140625" style="245" customWidth="1"/>
    <col min="13569" max="13569" width="62.85546875" style="245" customWidth="1"/>
    <col min="13570" max="13570" width="13.140625" style="245" customWidth="1"/>
    <col min="13571" max="13571" width="11.42578125" style="245" customWidth="1"/>
    <col min="13572" max="13572" width="15.5703125" style="245" customWidth="1"/>
    <col min="13573" max="13573" width="11.85546875" style="245" customWidth="1"/>
    <col min="13574" max="13574" width="12.42578125" style="245" customWidth="1"/>
    <col min="13575" max="13578" width="9.140625" style="245"/>
    <col min="13579" max="13579" width="12.42578125" style="245" customWidth="1"/>
    <col min="13580" max="13823" width="9.140625" style="245"/>
    <col min="13824" max="13824" width="7.140625" style="245" customWidth="1"/>
    <col min="13825" max="13825" width="62.85546875" style="245" customWidth="1"/>
    <col min="13826" max="13826" width="13.140625" style="245" customWidth="1"/>
    <col min="13827" max="13827" width="11.42578125" style="245" customWidth="1"/>
    <col min="13828" max="13828" width="15.5703125" style="245" customWidth="1"/>
    <col min="13829" max="13829" width="11.85546875" style="245" customWidth="1"/>
    <col min="13830" max="13830" width="12.42578125" style="245" customWidth="1"/>
    <col min="13831" max="13834" width="9.140625" style="245"/>
    <col min="13835" max="13835" width="12.42578125" style="245" customWidth="1"/>
    <col min="13836" max="14079" width="9.140625" style="245"/>
    <col min="14080" max="14080" width="7.140625" style="245" customWidth="1"/>
    <col min="14081" max="14081" width="62.85546875" style="245" customWidth="1"/>
    <col min="14082" max="14082" width="13.140625" style="245" customWidth="1"/>
    <col min="14083" max="14083" width="11.42578125" style="245" customWidth="1"/>
    <col min="14084" max="14084" width="15.5703125" style="245" customWidth="1"/>
    <col min="14085" max="14085" width="11.85546875" style="245" customWidth="1"/>
    <col min="14086" max="14086" width="12.42578125" style="245" customWidth="1"/>
    <col min="14087" max="14090" width="9.140625" style="245"/>
    <col min="14091" max="14091" width="12.42578125" style="245" customWidth="1"/>
    <col min="14092" max="14335" width="9.140625" style="245"/>
    <col min="14336" max="14336" width="7.140625" style="245" customWidth="1"/>
    <col min="14337" max="14337" width="62.85546875" style="245" customWidth="1"/>
    <col min="14338" max="14338" width="13.140625" style="245" customWidth="1"/>
    <col min="14339" max="14339" width="11.42578125" style="245" customWidth="1"/>
    <col min="14340" max="14340" width="15.5703125" style="245" customWidth="1"/>
    <col min="14341" max="14341" width="11.85546875" style="245" customWidth="1"/>
    <col min="14342" max="14342" width="12.42578125" style="245" customWidth="1"/>
    <col min="14343" max="14346" width="9.140625" style="245"/>
    <col min="14347" max="14347" width="12.42578125" style="245" customWidth="1"/>
    <col min="14348" max="14591" width="9.140625" style="245"/>
    <col min="14592" max="14592" width="7.140625" style="245" customWidth="1"/>
    <col min="14593" max="14593" width="62.85546875" style="245" customWidth="1"/>
    <col min="14594" max="14594" width="13.140625" style="245" customWidth="1"/>
    <col min="14595" max="14595" width="11.42578125" style="245" customWidth="1"/>
    <col min="14596" max="14596" width="15.5703125" style="245" customWidth="1"/>
    <col min="14597" max="14597" width="11.85546875" style="245" customWidth="1"/>
    <col min="14598" max="14598" width="12.42578125" style="245" customWidth="1"/>
    <col min="14599" max="14602" width="9.140625" style="245"/>
    <col min="14603" max="14603" width="12.42578125" style="245" customWidth="1"/>
    <col min="14604" max="14847" width="9.140625" style="245"/>
    <col min="14848" max="14848" width="7.140625" style="245" customWidth="1"/>
    <col min="14849" max="14849" width="62.85546875" style="245" customWidth="1"/>
    <col min="14850" max="14850" width="13.140625" style="245" customWidth="1"/>
    <col min="14851" max="14851" width="11.42578125" style="245" customWidth="1"/>
    <col min="14852" max="14852" width="15.5703125" style="245" customWidth="1"/>
    <col min="14853" max="14853" width="11.85546875" style="245" customWidth="1"/>
    <col min="14854" max="14854" width="12.42578125" style="245" customWidth="1"/>
    <col min="14855" max="14858" width="9.140625" style="245"/>
    <col min="14859" max="14859" width="12.42578125" style="245" customWidth="1"/>
    <col min="14860" max="15103" width="9.140625" style="245"/>
    <col min="15104" max="15104" width="7.140625" style="245" customWidth="1"/>
    <col min="15105" max="15105" width="62.85546875" style="245" customWidth="1"/>
    <col min="15106" max="15106" width="13.140625" style="245" customWidth="1"/>
    <col min="15107" max="15107" width="11.42578125" style="245" customWidth="1"/>
    <col min="15108" max="15108" width="15.5703125" style="245" customWidth="1"/>
    <col min="15109" max="15109" width="11.85546875" style="245" customWidth="1"/>
    <col min="15110" max="15110" width="12.42578125" style="245" customWidth="1"/>
    <col min="15111" max="15114" width="9.140625" style="245"/>
    <col min="15115" max="15115" width="12.42578125" style="245" customWidth="1"/>
    <col min="15116" max="15359" width="9.140625" style="245"/>
    <col min="15360" max="15360" width="7.140625" style="245" customWidth="1"/>
    <col min="15361" max="15361" width="62.85546875" style="245" customWidth="1"/>
    <col min="15362" max="15362" width="13.140625" style="245" customWidth="1"/>
    <col min="15363" max="15363" width="11.42578125" style="245" customWidth="1"/>
    <col min="15364" max="15364" width="15.5703125" style="245" customWidth="1"/>
    <col min="15365" max="15365" width="11.85546875" style="245" customWidth="1"/>
    <col min="15366" max="15366" width="12.42578125" style="245" customWidth="1"/>
    <col min="15367" max="15370" width="9.140625" style="245"/>
    <col min="15371" max="15371" width="12.42578125" style="245" customWidth="1"/>
    <col min="15372" max="15615" width="9.140625" style="245"/>
    <col min="15616" max="15616" width="7.140625" style="245" customWidth="1"/>
    <col min="15617" max="15617" width="62.85546875" style="245" customWidth="1"/>
    <col min="15618" max="15618" width="13.140625" style="245" customWidth="1"/>
    <col min="15619" max="15619" width="11.42578125" style="245" customWidth="1"/>
    <col min="15620" max="15620" width="15.5703125" style="245" customWidth="1"/>
    <col min="15621" max="15621" width="11.85546875" style="245" customWidth="1"/>
    <col min="15622" max="15622" width="12.42578125" style="245" customWidth="1"/>
    <col min="15623" max="15626" width="9.140625" style="245"/>
    <col min="15627" max="15627" width="12.42578125" style="245" customWidth="1"/>
    <col min="15628" max="15871" width="9.140625" style="245"/>
    <col min="15872" max="15872" width="7.140625" style="245" customWidth="1"/>
    <col min="15873" max="15873" width="62.85546875" style="245" customWidth="1"/>
    <col min="15874" max="15874" width="13.140625" style="245" customWidth="1"/>
    <col min="15875" max="15875" width="11.42578125" style="245" customWidth="1"/>
    <col min="15876" max="15876" width="15.5703125" style="245" customWidth="1"/>
    <col min="15877" max="15877" width="11.85546875" style="245" customWidth="1"/>
    <col min="15878" max="15878" width="12.42578125" style="245" customWidth="1"/>
    <col min="15879" max="15882" width="9.140625" style="245"/>
    <col min="15883" max="15883" width="12.42578125" style="245" customWidth="1"/>
    <col min="15884" max="16127" width="9.140625" style="245"/>
    <col min="16128" max="16128" width="7.140625" style="245" customWidth="1"/>
    <col min="16129" max="16129" width="62.85546875" style="245" customWidth="1"/>
    <col min="16130" max="16130" width="13.140625" style="245" customWidth="1"/>
    <col min="16131" max="16131" width="11.42578125" style="245" customWidth="1"/>
    <col min="16132" max="16132" width="15.5703125" style="245" customWidth="1"/>
    <col min="16133" max="16133" width="11.85546875" style="245" customWidth="1"/>
    <col min="16134" max="16134" width="12.42578125" style="245" customWidth="1"/>
    <col min="16135" max="16138" width="9.140625" style="245"/>
    <col min="16139" max="16139" width="12.42578125" style="245" customWidth="1"/>
    <col min="16140" max="16384" width="9.140625" style="245"/>
  </cols>
  <sheetData>
    <row r="1" spans="1:11" x14ac:dyDescent="0.25">
      <c r="A1" s="244"/>
      <c r="B1" s="244"/>
      <c r="E1" s="246" t="s">
        <v>637</v>
      </c>
    </row>
    <row r="2" spans="1:11" x14ac:dyDescent="0.25">
      <c r="E2" s="246" t="s">
        <v>105</v>
      </c>
    </row>
    <row r="3" spans="1:11" x14ac:dyDescent="0.25">
      <c r="B3" s="244"/>
      <c r="E3" s="247" t="s">
        <v>713</v>
      </c>
    </row>
    <row r="4" spans="1:11" x14ac:dyDescent="0.25">
      <c r="E4" s="246" t="s">
        <v>1016</v>
      </c>
    </row>
    <row r="5" spans="1:11" x14ac:dyDescent="0.25">
      <c r="E5" s="246" t="s">
        <v>107</v>
      </c>
    </row>
    <row r="7" spans="1:11" x14ac:dyDescent="0.25">
      <c r="A7" s="497" t="s">
        <v>119</v>
      </c>
      <c r="B7" s="497"/>
      <c r="C7" s="497"/>
      <c r="D7" s="497"/>
      <c r="E7" s="497"/>
      <c r="F7" s="497"/>
    </row>
    <row r="8" spans="1:11" x14ac:dyDescent="0.25">
      <c r="A8" s="503" t="s">
        <v>669</v>
      </c>
      <c r="B8" s="503"/>
      <c r="C8" s="503"/>
      <c r="D8" s="503"/>
      <c r="E8" s="503"/>
      <c r="F8" s="503"/>
    </row>
    <row r="9" spans="1:11" x14ac:dyDescent="0.25">
      <c r="A9" s="497" t="s">
        <v>673</v>
      </c>
      <c r="B9" s="497"/>
      <c r="C9" s="497"/>
      <c r="D9" s="497"/>
      <c r="E9" s="497"/>
      <c r="F9" s="497"/>
    </row>
    <row r="10" spans="1:11" x14ac:dyDescent="0.25">
      <c r="A10" s="441"/>
      <c r="B10" s="441"/>
      <c r="C10" s="441"/>
      <c r="D10" s="441"/>
      <c r="E10" s="441"/>
      <c r="F10" s="441"/>
    </row>
    <row r="11" spans="1:11" x14ac:dyDescent="0.25">
      <c r="F11" s="248" t="s">
        <v>1075</v>
      </c>
    </row>
    <row r="12" spans="1:11" ht="45" x14ac:dyDescent="0.25">
      <c r="A12" s="249" t="s">
        <v>108</v>
      </c>
      <c r="B12" s="250" t="s">
        <v>52</v>
      </c>
      <c r="C12" s="249" t="s">
        <v>109</v>
      </c>
      <c r="D12" s="249" t="s">
        <v>147</v>
      </c>
      <c r="E12" s="249" t="s">
        <v>116</v>
      </c>
      <c r="F12" s="249" t="s">
        <v>670</v>
      </c>
      <c r="G12" s="266"/>
      <c r="H12" s="266"/>
      <c r="I12" s="266"/>
      <c r="J12" s="266"/>
      <c r="K12" s="266"/>
    </row>
    <row r="13" spans="1:11" x14ac:dyDescent="0.25">
      <c r="A13" s="251">
        <v>1</v>
      </c>
      <c r="B13" s="252">
        <v>2</v>
      </c>
      <c r="C13" s="251">
        <v>3</v>
      </c>
      <c r="D13" s="251">
        <v>4</v>
      </c>
      <c r="E13" s="251">
        <v>5</v>
      </c>
      <c r="F13" s="251">
        <v>6</v>
      </c>
      <c r="G13" s="266"/>
      <c r="H13" s="267"/>
      <c r="I13" s="266"/>
      <c r="J13" s="266"/>
      <c r="K13" s="266"/>
    </row>
    <row r="14" spans="1:11" ht="30" customHeight="1" x14ac:dyDescent="0.25">
      <c r="A14" s="250">
        <v>1</v>
      </c>
      <c r="B14" s="504" t="s">
        <v>714</v>
      </c>
      <c r="C14" s="504"/>
      <c r="D14" s="504"/>
      <c r="E14" s="504"/>
      <c r="F14" s="504"/>
      <c r="G14" s="266"/>
      <c r="H14" s="266"/>
      <c r="I14" s="266"/>
      <c r="J14" s="266"/>
      <c r="K14" s="266"/>
    </row>
    <row r="15" spans="1:11" ht="30" x14ac:dyDescent="0.25">
      <c r="A15" s="253" t="s">
        <v>715</v>
      </c>
      <c r="B15" s="254" t="s">
        <v>716</v>
      </c>
      <c r="C15" s="249" t="s">
        <v>159</v>
      </c>
      <c r="D15" s="255">
        <v>16.37</v>
      </c>
      <c r="E15" s="255">
        <v>0.36</v>
      </c>
      <c r="F15" s="256">
        <f>D15+E15</f>
        <v>16.73</v>
      </c>
      <c r="G15" s="268"/>
      <c r="H15" s="269"/>
      <c r="I15" s="266"/>
      <c r="J15" s="269"/>
      <c r="K15" s="270"/>
    </row>
    <row r="16" spans="1:11" ht="30" x14ac:dyDescent="0.25">
      <c r="A16" s="253" t="s">
        <v>717</v>
      </c>
      <c r="B16" s="254" t="s">
        <v>718</v>
      </c>
      <c r="C16" s="249" t="s">
        <v>159</v>
      </c>
      <c r="D16" s="255">
        <v>8.17</v>
      </c>
      <c r="E16" s="255">
        <v>0.36</v>
      </c>
      <c r="F16" s="256">
        <f>D16+E16</f>
        <v>8.5299999999999994</v>
      </c>
      <c r="G16" s="271"/>
      <c r="H16" s="269"/>
      <c r="I16" s="266"/>
      <c r="J16" s="269"/>
      <c r="K16" s="270"/>
    </row>
    <row r="17" spans="1:11" ht="30" customHeight="1" x14ac:dyDescent="0.25">
      <c r="A17" s="250">
        <v>2</v>
      </c>
      <c r="B17" s="504" t="s">
        <v>160</v>
      </c>
      <c r="C17" s="504"/>
      <c r="D17" s="504"/>
      <c r="E17" s="504"/>
      <c r="F17" s="504"/>
      <c r="G17" s="272"/>
      <c r="H17" s="269"/>
      <c r="I17" s="266"/>
      <c r="J17" s="266"/>
      <c r="K17" s="270"/>
    </row>
    <row r="18" spans="1:11" ht="30" customHeight="1" x14ac:dyDescent="0.25">
      <c r="A18" s="257" t="s">
        <v>719</v>
      </c>
      <c r="B18" s="258" t="s">
        <v>161</v>
      </c>
      <c r="C18" s="259" t="s">
        <v>121</v>
      </c>
      <c r="D18" s="260">
        <v>3.62</v>
      </c>
      <c r="E18" s="255">
        <v>2.0099999999999998</v>
      </c>
      <c r="F18" s="261">
        <f t="shared" ref="F18:F22" si="0">D18+E18</f>
        <v>5.63</v>
      </c>
      <c r="G18" s="273"/>
      <c r="H18" s="269"/>
      <c r="I18" s="266"/>
      <c r="J18" s="269"/>
      <c r="K18" s="270"/>
    </row>
    <row r="19" spans="1:11" ht="30" customHeight="1" x14ac:dyDescent="0.25">
      <c r="A19" s="257" t="s">
        <v>720</v>
      </c>
      <c r="B19" s="258" t="s">
        <v>163</v>
      </c>
      <c r="C19" s="259" t="s">
        <v>121</v>
      </c>
      <c r="D19" s="260">
        <v>9.9700000000000006</v>
      </c>
      <c r="E19" s="255">
        <v>0.42</v>
      </c>
      <c r="F19" s="261">
        <f t="shared" si="0"/>
        <v>10.39</v>
      </c>
      <c r="G19" s="273"/>
      <c r="H19" s="269"/>
      <c r="I19" s="266"/>
      <c r="J19" s="269"/>
      <c r="K19" s="270"/>
    </row>
    <row r="20" spans="1:11" ht="30" customHeight="1" x14ac:dyDescent="0.25">
      <c r="A20" s="257" t="s">
        <v>721</v>
      </c>
      <c r="B20" s="258" t="s">
        <v>722</v>
      </c>
      <c r="C20" s="259" t="s">
        <v>121</v>
      </c>
      <c r="D20" s="262">
        <v>19.079999999999998</v>
      </c>
      <c r="E20" s="255">
        <v>0.08</v>
      </c>
      <c r="F20" s="261">
        <f t="shared" si="0"/>
        <v>19.159999999999997</v>
      </c>
      <c r="G20" s="275"/>
      <c r="H20" s="269"/>
      <c r="I20" s="266"/>
      <c r="J20" s="269"/>
      <c r="K20" s="270"/>
    </row>
    <row r="21" spans="1:11" ht="30" customHeight="1" x14ac:dyDescent="0.25">
      <c r="A21" s="257" t="s">
        <v>723</v>
      </c>
      <c r="B21" s="263" t="s">
        <v>166</v>
      </c>
      <c r="C21" s="259" t="s">
        <v>121</v>
      </c>
      <c r="D21" s="262">
        <v>9.9700000000000006</v>
      </c>
      <c r="E21" s="255">
        <v>3.31</v>
      </c>
      <c r="F21" s="261">
        <f t="shared" si="0"/>
        <v>13.280000000000001</v>
      </c>
      <c r="G21" s="276"/>
      <c r="H21" s="269"/>
      <c r="I21" s="266"/>
      <c r="J21" s="269"/>
      <c r="K21" s="270"/>
    </row>
    <row r="22" spans="1:11" ht="30" customHeight="1" x14ac:dyDescent="0.25">
      <c r="A22" s="257" t="s">
        <v>724</v>
      </c>
      <c r="B22" s="258" t="s">
        <v>167</v>
      </c>
      <c r="C22" s="259" t="s">
        <v>121</v>
      </c>
      <c r="D22" s="262">
        <v>9.9700000000000006</v>
      </c>
      <c r="E22" s="255">
        <v>5.98</v>
      </c>
      <c r="F22" s="261">
        <f t="shared" si="0"/>
        <v>15.950000000000001</v>
      </c>
      <c r="G22" s="276"/>
      <c r="H22" s="269"/>
      <c r="I22" s="266"/>
      <c r="J22" s="269"/>
      <c r="K22" s="270"/>
    </row>
    <row r="23" spans="1:11" ht="31.5" customHeight="1" x14ac:dyDescent="0.25">
      <c r="A23" s="257" t="s">
        <v>396</v>
      </c>
      <c r="B23" s="504" t="s">
        <v>828</v>
      </c>
      <c r="C23" s="504"/>
      <c r="D23" s="504"/>
      <c r="E23" s="504"/>
      <c r="F23" s="504"/>
    </row>
    <row r="24" spans="1:11" ht="30" x14ac:dyDescent="0.25">
      <c r="A24" s="257" t="s">
        <v>733</v>
      </c>
      <c r="B24" s="258" t="s">
        <v>829</v>
      </c>
      <c r="C24" s="250" t="s">
        <v>121</v>
      </c>
      <c r="D24" s="262">
        <v>30.31</v>
      </c>
      <c r="E24" s="255">
        <v>1.58</v>
      </c>
      <c r="F24" s="265">
        <f>D24+E24</f>
        <v>31.89</v>
      </c>
    </row>
    <row r="25" spans="1:11" x14ac:dyDescent="0.25">
      <c r="A25" s="502"/>
      <c r="B25" s="502"/>
      <c r="C25" s="502"/>
      <c r="D25" s="502"/>
      <c r="E25" s="502"/>
      <c r="F25" s="502"/>
    </row>
  </sheetData>
  <mergeCells count="7">
    <mergeCell ref="A25:F25"/>
    <mergeCell ref="A7:F7"/>
    <mergeCell ref="A8:F8"/>
    <mergeCell ref="A9:F9"/>
    <mergeCell ref="B14:F14"/>
    <mergeCell ref="B17:F17"/>
    <mergeCell ref="B23:F23"/>
  </mergeCells>
  <pageMargins left="0.19685039370078741" right="0.19685039370078741" top="0.43307086614173229" bottom="0.43307086614173229" header="0.31496062992125984" footer="0.31496062992125984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3" workbookViewId="0">
      <selection activeCell="E15" sqref="E15"/>
    </sheetView>
  </sheetViews>
  <sheetFormatPr defaultRowHeight="15" x14ac:dyDescent="0.25"/>
  <cols>
    <col min="1" max="1" width="4.5703125" style="245" customWidth="1"/>
    <col min="2" max="2" width="40.42578125" style="245" customWidth="1"/>
    <col min="3" max="3" width="13.140625" style="245" customWidth="1"/>
    <col min="4" max="4" width="12.5703125" style="245" customWidth="1"/>
    <col min="5" max="5" width="15.5703125" style="245" customWidth="1"/>
    <col min="6" max="6" width="13.42578125" style="245" customWidth="1"/>
    <col min="7" max="10" width="9.140625" style="245"/>
    <col min="11" max="11" width="12.42578125" style="245" customWidth="1"/>
    <col min="12" max="255" width="9.140625" style="245"/>
    <col min="256" max="256" width="7.140625" style="245" customWidth="1"/>
    <col min="257" max="257" width="62.85546875" style="245" customWidth="1"/>
    <col min="258" max="258" width="13.140625" style="245" customWidth="1"/>
    <col min="259" max="259" width="11.42578125" style="245" customWidth="1"/>
    <col min="260" max="260" width="15.5703125" style="245" customWidth="1"/>
    <col min="261" max="261" width="11.85546875" style="245" customWidth="1"/>
    <col min="262" max="262" width="12.42578125" style="245" customWidth="1"/>
    <col min="263" max="266" width="9.140625" style="245"/>
    <col min="267" max="267" width="12.42578125" style="245" customWidth="1"/>
    <col min="268" max="511" width="9.140625" style="245"/>
    <col min="512" max="512" width="7.140625" style="245" customWidth="1"/>
    <col min="513" max="513" width="62.85546875" style="245" customWidth="1"/>
    <col min="514" max="514" width="13.140625" style="245" customWidth="1"/>
    <col min="515" max="515" width="11.42578125" style="245" customWidth="1"/>
    <col min="516" max="516" width="15.5703125" style="245" customWidth="1"/>
    <col min="517" max="517" width="11.85546875" style="245" customWidth="1"/>
    <col min="518" max="518" width="12.42578125" style="245" customWidth="1"/>
    <col min="519" max="522" width="9.140625" style="245"/>
    <col min="523" max="523" width="12.42578125" style="245" customWidth="1"/>
    <col min="524" max="767" width="9.140625" style="245"/>
    <col min="768" max="768" width="7.140625" style="245" customWidth="1"/>
    <col min="769" max="769" width="62.85546875" style="245" customWidth="1"/>
    <col min="770" max="770" width="13.140625" style="245" customWidth="1"/>
    <col min="771" max="771" width="11.42578125" style="245" customWidth="1"/>
    <col min="772" max="772" width="15.5703125" style="245" customWidth="1"/>
    <col min="773" max="773" width="11.85546875" style="245" customWidth="1"/>
    <col min="774" max="774" width="12.42578125" style="245" customWidth="1"/>
    <col min="775" max="778" width="9.140625" style="245"/>
    <col min="779" max="779" width="12.42578125" style="245" customWidth="1"/>
    <col min="780" max="1023" width="9.140625" style="245"/>
    <col min="1024" max="1024" width="7.140625" style="245" customWidth="1"/>
    <col min="1025" max="1025" width="62.85546875" style="245" customWidth="1"/>
    <col min="1026" max="1026" width="13.140625" style="245" customWidth="1"/>
    <col min="1027" max="1027" width="11.42578125" style="245" customWidth="1"/>
    <col min="1028" max="1028" width="15.5703125" style="245" customWidth="1"/>
    <col min="1029" max="1029" width="11.85546875" style="245" customWidth="1"/>
    <col min="1030" max="1030" width="12.42578125" style="245" customWidth="1"/>
    <col min="1031" max="1034" width="9.140625" style="245"/>
    <col min="1035" max="1035" width="12.42578125" style="245" customWidth="1"/>
    <col min="1036" max="1279" width="9.140625" style="245"/>
    <col min="1280" max="1280" width="7.140625" style="245" customWidth="1"/>
    <col min="1281" max="1281" width="62.85546875" style="245" customWidth="1"/>
    <col min="1282" max="1282" width="13.140625" style="245" customWidth="1"/>
    <col min="1283" max="1283" width="11.42578125" style="245" customWidth="1"/>
    <col min="1284" max="1284" width="15.5703125" style="245" customWidth="1"/>
    <col min="1285" max="1285" width="11.85546875" style="245" customWidth="1"/>
    <col min="1286" max="1286" width="12.42578125" style="245" customWidth="1"/>
    <col min="1287" max="1290" width="9.140625" style="245"/>
    <col min="1291" max="1291" width="12.42578125" style="245" customWidth="1"/>
    <col min="1292" max="1535" width="9.140625" style="245"/>
    <col min="1536" max="1536" width="7.140625" style="245" customWidth="1"/>
    <col min="1537" max="1537" width="62.85546875" style="245" customWidth="1"/>
    <col min="1538" max="1538" width="13.140625" style="245" customWidth="1"/>
    <col min="1539" max="1539" width="11.42578125" style="245" customWidth="1"/>
    <col min="1540" max="1540" width="15.5703125" style="245" customWidth="1"/>
    <col min="1541" max="1541" width="11.85546875" style="245" customWidth="1"/>
    <col min="1542" max="1542" width="12.42578125" style="245" customWidth="1"/>
    <col min="1543" max="1546" width="9.140625" style="245"/>
    <col min="1547" max="1547" width="12.42578125" style="245" customWidth="1"/>
    <col min="1548" max="1791" width="9.140625" style="245"/>
    <col min="1792" max="1792" width="7.140625" style="245" customWidth="1"/>
    <col min="1793" max="1793" width="62.85546875" style="245" customWidth="1"/>
    <col min="1794" max="1794" width="13.140625" style="245" customWidth="1"/>
    <col min="1795" max="1795" width="11.42578125" style="245" customWidth="1"/>
    <col min="1796" max="1796" width="15.5703125" style="245" customWidth="1"/>
    <col min="1797" max="1797" width="11.85546875" style="245" customWidth="1"/>
    <col min="1798" max="1798" width="12.42578125" style="245" customWidth="1"/>
    <col min="1799" max="1802" width="9.140625" style="245"/>
    <col min="1803" max="1803" width="12.42578125" style="245" customWidth="1"/>
    <col min="1804" max="2047" width="9.140625" style="245"/>
    <col min="2048" max="2048" width="7.140625" style="245" customWidth="1"/>
    <col min="2049" max="2049" width="62.85546875" style="245" customWidth="1"/>
    <col min="2050" max="2050" width="13.140625" style="245" customWidth="1"/>
    <col min="2051" max="2051" width="11.42578125" style="245" customWidth="1"/>
    <col min="2052" max="2052" width="15.5703125" style="245" customWidth="1"/>
    <col min="2053" max="2053" width="11.85546875" style="245" customWidth="1"/>
    <col min="2054" max="2054" width="12.42578125" style="245" customWidth="1"/>
    <col min="2055" max="2058" width="9.140625" style="245"/>
    <col min="2059" max="2059" width="12.42578125" style="245" customWidth="1"/>
    <col min="2060" max="2303" width="9.140625" style="245"/>
    <col min="2304" max="2304" width="7.140625" style="245" customWidth="1"/>
    <col min="2305" max="2305" width="62.85546875" style="245" customWidth="1"/>
    <col min="2306" max="2306" width="13.140625" style="245" customWidth="1"/>
    <col min="2307" max="2307" width="11.42578125" style="245" customWidth="1"/>
    <col min="2308" max="2308" width="15.5703125" style="245" customWidth="1"/>
    <col min="2309" max="2309" width="11.85546875" style="245" customWidth="1"/>
    <col min="2310" max="2310" width="12.42578125" style="245" customWidth="1"/>
    <col min="2311" max="2314" width="9.140625" style="245"/>
    <col min="2315" max="2315" width="12.42578125" style="245" customWidth="1"/>
    <col min="2316" max="2559" width="9.140625" style="245"/>
    <col min="2560" max="2560" width="7.140625" style="245" customWidth="1"/>
    <col min="2561" max="2561" width="62.85546875" style="245" customWidth="1"/>
    <col min="2562" max="2562" width="13.140625" style="245" customWidth="1"/>
    <col min="2563" max="2563" width="11.42578125" style="245" customWidth="1"/>
    <col min="2564" max="2564" width="15.5703125" style="245" customWidth="1"/>
    <col min="2565" max="2565" width="11.85546875" style="245" customWidth="1"/>
    <col min="2566" max="2566" width="12.42578125" style="245" customWidth="1"/>
    <col min="2567" max="2570" width="9.140625" style="245"/>
    <col min="2571" max="2571" width="12.42578125" style="245" customWidth="1"/>
    <col min="2572" max="2815" width="9.140625" style="245"/>
    <col min="2816" max="2816" width="7.140625" style="245" customWidth="1"/>
    <col min="2817" max="2817" width="62.85546875" style="245" customWidth="1"/>
    <col min="2818" max="2818" width="13.140625" style="245" customWidth="1"/>
    <col min="2819" max="2819" width="11.42578125" style="245" customWidth="1"/>
    <col min="2820" max="2820" width="15.5703125" style="245" customWidth="1"/>
    <col min="2821" max="2821" width="11.85546875" style="245" customWidth="1"/>
    <col min="2822" max="2822" width="12.42578125" style="245" customWidth="1"/>
    <col min="2823" max="2826" width="9.140625" style="245"/>
    <col min="2827" max="2827" width="12.42578125" style="245" customWidth="1"/>
    <col min="2828" max="3071" width="9.140625" style="245"/>
    <col min="3072" max="3072" width="7.140625" style="245" customWidth="1"/>
    <col min="3073" max="3073" width="62.85546875" style="245" customWidth="1"/>
    <col min="3074" max="3074" width="13.140625" style="245" customWidth="1"/>
    <col min="3075" max="3075" width="11.42578125" style="245" customWidth="1"/>
    <col min="3076" max="3076" width="15.5703125" style="245" customWidth="1"/>
    <col min="3077" max="3077" width="11.85546875" style="245" customWidth="1"/>
    <col min="3078" max="3078" width="12.42578125" style="245" customWidth="1"/>
    <col min="3079" max="3082" width="9.140625" style="245"/>
    <col min="3083" max="3083" width="12.42578125" style="245" customWidth="1"/>
    <col min="3084" max="3327" width="9.140625" style="245"/>
    <col min="3328" max="3328" width="7.140625" style="245" customWidth="1"/>
    <col min="3329" max="3329" width="62.85546875" style="245" customWidth="1"/>
    <col min="3330" max="3330" width="13.140625" style="245" customWidth="1"/>
    <col min="3331" max="3331" width="11.42578125" style="245" customWidth="1"/>
    <col min="3332" max="3332" width="15.5703125" style="245" customWidth="1"/>
    <col min="3333" max="3333" width="11.85546875" style="245" customWidth="1"/>
    <col min="3334" max="3334" width="12.42578125" style="245" customWidth="1"/>
    <col min="3335" max="3338" width="9.140625" style="245"/>
    <col min="3339" max="3339" width="12.42578125" style="245" customWidth="1"/>
    <col min="3340" max="3583" width="9.140625" style="245"/>
    <col min="3584" max="3584" width="7.140625" style="245" customWidth="1"/>
    <col min="3585" max="3585" width="62.85546875" style="245" customWidth="1"/>
    <col min="3586" max="3586" width="13.140625" style="245" customWidth="1"/>
    <col min="3587" max="3587" width="11.42578125" style="245" customWidth="1"/>
    <col min="3588" max="3588" width="15.5703125" style="245" customWidth="1"/>
    <col min="3589" max="3589" width="11.85546875" style="245" customWidth="1"/>
    <col min="3590" max="3590" width="12.42578125" style="245" customWidth="1"/>
    <col min="3591" max="3594" width="9.140625" style="245"/>
    <col min="3595" max="3595" width="12.42578125" style="245" customWidth="1"/>
    <col min="3596" max="3839" width="9.140625" style="245"/>
    <col min="3840" max="3840" width="7.140625" style="245" customWidth="1"/>
    <col min="3841" max="3841" width="62.85546875" style="245" customWidth="1"/>
    <col min="3842" max="3842" width="13.140625" style="245" customWidth="1"/>
    <col min="3843" max="3843" width="11.42578125" style="245" customWidth="1"/>
    <col min="3844" max="3844" width="15.5703125" style="245" customWidth="1"/>
    <col min="3845" max="3845" width="11.85546875" style="245" customWidth="1"/>
    <col min="3846" max="3846" width="12.42578125" style="245" customWidth="1"/>
    <col min="3847" max="3850" width="9.140625" style="245"/>
    <col min="3851" max="3851" width="12.42578125" style="245" customWidth="1"/>
    <col min="3852" max="4095" width="9.140625" style="245"/>
    <col min="4096" max="4096" width="7.140625" style="245" customWidth="1"/>
    <col min="4097" max="4097" width="62.85546875" style="245" customWidth="1"/>
    <col min="4098" max="4098" width="13.140625" style="245" customWidth="1"/>
    <col min="4099" max="4099" width="11.42578125" style="245" customWidth="1"/>
    <col min="4100" max="4100" width="15.5703125" style="245" customWidth="1"/>
    <col min="4101" max="4101" width="11.85546875" style="245" customWidth="1"/>
    <col min="4102" max="4102" width="12.42578125" style="245" customWidth="1"/>
    <col min="4103" max="4106" width="9.140625" style="245"/>
    <col min="4107" max="4107" width="12.42578125" style="245" customWidth="1"/>
    <col min="4108" max="4351" width="9.140625" style="245"/>
    <col min="4352" max="4352" width="7.140625" style="245" customWidth="1"/>
    <col min="4353" max="4353" width="62.85546875" style="245" customWidth="1"/>
    <col min="4354" max="4354" width="13.140625" style="245" customWidth="1"/>
    <col min="4355" max="4355" width="11.42578125" style="245" customWidth="1"/>
    <col min="4356" max="4356" width="15.5703125" style="245" customWidth="1"/>
    <col min="4357" max="4357" width="11.85546875" style="245" customWidth="1"/>
    <col min="4358" max="4358" width="12.42578125" style="245" customWidth="1"/>
    <col min="4359" max="4362" width="9.140625" style="245"/>
    <col min="4363" max="4363" width="12.42578125" style="245" customWidth="1"/>
    <col min="4364" max="4607" width="9.140625" style="245"/>
    <col min="4608" max="4608" width="7.140625" style="245" customWidth="1"/>
    <col min="4609" max="4609" width="62.85546875" style="245" customWidth="1"/>
    <col min="4610" max="4610" width="13.140625" style="245" customWidth="1"/>
    <col min="4611" max="4611" width="11.42578125" style="245" customWidth="1"/>
    <col min="4612" max="4612" width="15.5703125" style="245" customWidth="1"/>
    <col min="4613" max="4613" width="11.85546875" style="245" customWidth="1"/>
    <col min="4614" max="4614" width="12.42578125" style="245" customWidth="1"/>
    <col min="4615" max="4618" width="9.140625" style="245"/>
    <col min="4619" max="4619" width="12.42578125" style="245" customWidth="1"/>
    <col min="4620" max="4863" width="9.140625" style="245"/>
    <col min="4864" max="4864" width="7.140625" style="245" customWidth="1"/>
    <col min="4865" max="4865" width="62.85546875" style="245" customWidth="1"/>
    <col min="4866" max="4866" width="13.140625" style="245" customWidth="1"/>
    <col min="4867" max="4867" width="11.42578125" style="245" customWidth="1"/>
    <col min="4868" max="4868" width="15.5703125" style="245" customWidth="1"/>
    <col min="4869" max="4869" width="11.85546875" style="245" customWidth="1"/>
    <col min="4870" max="4870" width="12.42578125" style="245" customWidth="1"/>
    <col min="4871" max="4874" width="9.140625" style="245"/>
    <col min="4875" max="4875" width="12.42578125" style="245" customWidth="1"/>
    <col min="4876" max="5119" width="9.140625" style="245"/>
    <col min="5120" max="5120" width="7.140625" style="245" customWidth="1"/>
    <col min="5121" max="5121" width="62.85546875" style="245" customWidth="1"/>
    <col min="5122" max="5122" width="13.140625" style="245" customWidth="1"/>
    <col min="5123" max="5123" width="11.42578125" style="245" customWidth="1"/>
    <col min="5124" max="5124" width="15.5703125" style="245" customWidth="1"/>
    <col min="5125" max="5125" width="11.85546875" style="245" customWidth="1"/>
    <col min="5126" max="5126" width="12.42578125" style="245" customWidth="1"/>
    <col min="5127" max="5130" width="9.140625" style="245"/>
    <col min="5131" max="5131" width="12.42578125" style="245" customWidth="1"/>
    <col min="5132" max="5375" width="9.140625" style="245"/>
    <col min="5376" max="5376" width="7.140625" style="245" customWidth="1"/>
    <col min="5377" max="5377" width="62.85546875" style="245" customWidth="1"/>
    <col min="5378" max="5378" width="13.140625" style="245" customWidth="1"/>
    <col min="5379" max="5379" width="11.42578125" style="245" customWidth="1"/>
    <col min="5380" max="5380" width="15.5703125" style="245" customWidth="1"/>
    <col min="5381" max="5381" width="11.85546875" style="245" customWidth="1"/>
    <col min="5382" max="5382" width="12.42578125" style="245" customWidth="1"/>
    <col min="5383" max="5386" width="9.140625" style="245"/>
    <col min="5387" max="5387" width="12.42578125" style="245" customWidth="1"/>
    <col min="5388" max="5631" width="9.140625" style="245"/>
    <col min="5632" max="5632" width="7.140625" style="245" customWidth="1"/>
    <col min="5633" max="5633" width="62.85546875" style="245" customWidth="1"/>
    <col min="5634" max="5634" width="13.140625" style="245" customWidth="1"/>
    <col min="5635" max="5635" width="11.42578125" style="245" customWidth="1"/>
    <col min="5636" max="5636" width="15.5703125" style="245" customWidth="1"/>
    <col min="5637" max="5637" width="11.85546875" style="245" customWidth="1"/>
    <col min="5638" max="5638" width="12.42578125" style="245" customWidth="1"/>
    <col min="5639" max="5642" width="9.140625" style="245"/>
    <col min="5643" max="5643" width="12.42578125" style="245" customWidth="1"/>
    <col min="5644" max="5887" width="9.140625" style="245"/>
    <col min="5888" max="5888" width="7.140625" style="245" customWidth="1"/>
    <col min="5889" max="5889" width="62.85546875" style="245" customWidth="1"/>
    <col min="5890" max="5890" width="13.140625" style="245" customWidth="1"/>
    <col min="5891" max="5891" width="11.42578125" style="245" customWidth="1"/>
    <col min="5892" max="5892" width="15.5703125" style="245" customWidth="1"/>
    <col min="5893" max="5893" width="11.85546875" style="245" customWidth="1"/>
    <col min="5894" max="5894" width="12.42578125" style="245" customWidth="1"/>
    <col min="5895" max="5898" width="9.140625" style="245"/>
    <col min="5899" max="5899" width="12.42578125" style="245" customWidth="1"/>
    <col min="5900" max="6143" width="9.140625" style="245"/>
    <col min="6144" max="6144" width="7.140625" style="245" customWidth="1"/>
    <col min="6145" max="6145" width="62.85546875" style="245" customWidth="1"/>
    <col min="6146" max="6146" width="13.140625" style="245" customWidth="1"/>
    <col min="6147" max="6147" width="11.42578125" style="245" customWidth="1"/>
    <col min="6148" max="6148" width="15.5703125" style="245" customWidth="1"/>
    <col min="6149" max="6149" width="11.85546875" style="245" customWidth="1"/>
    <col min="6150" max="6150" width="12.42578125" style="245" customWidth="1"/>
    <col min="6151" max="6154" width="9.140625" style="245"/>
    <col min="6155" max="6155" width="12.42578125" style="245" customWidth="1"/>
    <col min="6156" max="6399" width="9.140625" style="245"/>
    <col min="6400" max="6400" width="7.140625" style="245" customWidth="1"/>
    <col min="6401" max="6401" width="62.85546875" style="245" customWidth="1"/>
    <col min="6402" max="6402" width="13.140625" style="245" customWidth="1"/>
    <col min="6403" max="6403" width="11.42578125" style="245" customWidth="1"/>
    <col min="6404" max="6404" width="15.5703125" style="245" customWidth="1"/>
    <col min="6405" max="6405" width="11.85546875" style="245" customWidth="1"/>
    <col min="6406" max="6406" width="12.42578125" style="245" customWidth="1"/>
    <col min="6407" max="6410" width="9.140625" style="245"/>
    <col min="6411" max="6411" width="12.42578125" style="245" customWidth="1"/>
    <col min="6412" max="6655" width="9.140625" style="245"/>
    <col min="6656" max="6656" width="7.140625" style="245" customWidth="1"/>
    <col min="6657" max="6657" width="62.85546875" style="245" customWidth="1"/>
    <col min="6658" max="6658" width="13.140625" style="245" customWidth="1"/>
    <col min="6659" max="6659" width="11.42578125" style="245" customWidth="1"/>
    <col min="6660" max="6660" width="15.5703125" style="245" customWidth="1"/>
    <col min="6661" max="6661" width="11.85546875" style="245" customWidth="1"/>
    <col min="6662" max="6662" width="12.42578125" style="245" customWidth="1"/>
    <col min="6663" max="6666" width="9.140625" style="245"/>
    <col min="6667" max="6667" width="12.42578125" style="245" customWidth="1"/>
    <col min="6668" max="6911" width="9.140625" style="245"/>
    <col min="6912" max="6912" width="7.140625" style="245" customWidth="1"/>
    <col min="6913" max="6913" width="62.85546875" style="245" customWidth="1"/>
    <col min="6914" max="6914" width="13.140625" style="245" customWidth="1"/>
    <col min="6915" max="6915" width="11.42578125" style="245" customWidth="1"/>
    <col min="6916" max="6916" width="15.5703125" style="245" customWidth="1"/>
    <col min="6917" max="6917" width="11.85546875" style="245" customWidth="1"/>
    <col min="6918" max="6918" width="12.42578125" style="245" customWidth="1"/>
    <col min="6919" max="6922" width="9.140625" style="245"/>
    <col min="6923" max="6923" width="12.42578125" style="245" customWidth="1"/>
    <col min="6924" max="7167" width="9.140625" style="245"/>
    <col min="7168" max="7168" width="7.140625" style="245" customWidth="1"/>
    <col min="7169" max="7169" width="62.85546875" style="245" customWidth="1"/>
    <col min="7170" max="7170" width="13.140625" style="245" customWidth="1"/>
    <col min="7171" max="7171" width="11.42578125" style="245" customWidth="1"/>
    <col min="7172" max="7172" width="15.5703125" style="245" customWidth="1"/>
    <col min="7173" max="7173" width="11.85546875" style="245" customWidth="1"/>
    <col min="7174" max="7174" width="12.42578125" style="245" customWidth="1"/>
    <col min="7175" max="7178" width="9.140625" style="245"/>
    <col min="7179" max="7179" width="12.42578125" style="245" customWidth="1"/>
    <col min="7180" max="7423" width="9.140625" style="245"/>
    <col min="7424" max="7424" width="7.140625" style="245" customWidth="1"/>
    <col min="7425" max="7425" width="62.85546875" style="245" customWidth="1"/>
    <col min="7426" max="7426" width="13.140625" style="245" customWidth="1"/>
    <col min="7427" max="7427" width="11.42578125" style="245" customWidth="1"/>
    <col min="7428" max="7428" width="15.5703125" style="245" customWidth="1"/>
    <col min="7429" max="7429" width="11.85546875" style="245" customWidth="1"/>
    <col min="7430" max="7430" width="12.42578125" style="245" customWidth="1"/>
    <col min="7431" max="7434" width="9.140625" style="245"/>
    <col min="7435" max="7435" width="12.42578125" style="245" customWidth="1"/>
    <col min="7436" max="7679" width="9.140625" style="245"/>
    <col min="7680" max="7680" width="7.140625" style="245" customWidth="1"/>
    <col min="7681" max="7681" width="62.85546875" style="245" customWidth="1"/>
    <col min="7682" max="7682" width="13.140625" style="245" customWidth="1"/>
    <col min="7683" max="7683" width="11.42578125" style="245" customWidth="1"/>
    <col min="7684" max="7684" width="15.5703125" style="245" customWidth="1"/>
    <col min="7685" max="7685" width="11.85546875" style="245" customWidth="1"/>
    <col min="7686" max="7686" width="12.42578125" style="245" customWidth="1"/>
    <col min="7687" max="7690" width="9.140625" style="245"/>
    <col min="7691" max="7691" width="12.42578125" style="245" customWidth="1"/>
    <col min="7692" max="7935" width="9.140625" style="245"/>
    <col min="7936" max="7936" width="7.140625" style="245" customWidth="1"/>
    <col min="7937" max="7937" width="62.85546875" style="245" customWidth="1"/>
    <col min="7938" max="7938" width="13.140625" style="245" customWidth="1"/>
    <col min="7939" max="7939" width="11.42578125" style="245" customWidth="1"/>
    <col min="7940" max="7940" width="15.5703125" style="245" customWidth="1"/>
    <col min="7941" max="7941" width="11.85546875" style="245" customWidth="1"/>
    <col min="7942" max="7942" width="12.42578125" style="245" customWidth="1"/>
    <col min="7943" max="7946" width="9.140625" style="245"/>
    <col min="7947" max="7947" width="12.42578125" style="245" customWidth="1"/>
    <col min="7948" max="8191" width="9.140625" style="245"/>
    <col min="8192" max="8192" width="7.140625" style="245" customWidth="1"/>
    <col min="8193" max="8193" width="62.85546875" style="245" customWidth="1"/>
    <col min="8194" max="8194" width="13.140625" style="245" customWidth="1"/>
    <col min="8195" max="8195" width="11.42578125" style="245" customWidth="1"/>
    <col min="8196" max="8196" width="15.5703125" style="245" customWidth="1"/>
    <col min="8197" max="8197" width="11.85546875" style="245" customWidth="1"/>
    <col min="8198" max="8198" width="12.42578125" style="245" customWidth="1"/>
    <col min="8199" max="8202" width="9.140625" style="245"/>
    <col min="8203" max="8203" width="12.42578125" style="245" customWidth="1"/>
    <col min="8204" max="8447" width="9.140625" style="245"/>
    <col min="8448" max="8448" width="7.140625" style="245" customWidth="1"/>
    <col min="8449" max="8449" width="62.85546875" style="245" customWidth="1"/>
    <col min="8450" max="8450" width="13.140625" style="245" customWidth="1"/>
    <col min="8451" max="8451" width="11.42578125" style="245" customWidth="1"/>
    <col min="8452" max="8452" width="15.5703125" style="245" customWidth="1"/>
    <col min="8453" max="8453" width="11.85546875" style="245" customWidth="1"/>
    <col min="8454" max="8454" width="12.42578125" style="245" customWidth="1"/>
    <col min="8455" max="8458" width="9.140625" style="245"/>
    <col min="8459" max="8459" width="12.42578125" style="245" customWidth="1"/>
    <col min="8460" max="8703" width="9.140625" style="245"/>
    <col min="8704" max="8704" width="7.140625" style="245" customWidth="1"/>
    <col min="8705" max="8705" width="62.85546875" style="245" customWidth="1"/>
    <col min="8706" max="8706" width="13.140625" style="245" customWidth="1"/>
    <col min="8707" max="8707" width="11.42578125" style="245" customWidth="1"/>
    <col min="8708" max="8708" width="15.5703125" style="245" customWidth="1"/>
    <col min="8709" max="8709" width="11.85546875" style="245" customWidth="1"/>
    <col min="8710" max="8710" width="12.42578125" style="245" customWidth="1"/>
    <col min="8711" max="8714" width="9.140625" style="245"/>
    <col min="8715" max="8715" width="12.42578125" style="245" customWidth="1"/>
    <col min="8716" max="8959" width="9.140625" style="245"/>
    <col min="8960" max="8960" width="7.140625" style="245" customWidth="1"/>
    <col min="8961" max="8961" width="62.85546875" style="245" customWidth="1"/>
    <col min="8962" max="8962" width="13.140625" style="245" customWidth="1"/>
    <col min="8963" max="8963" width="11.42578125" style="245" customWidth="1"/>
    <col min="8964" max="8964" width="15.5703125" style="245" customWidth="1"/>
    <col min="8965" max="8965" width="11.85546875" style="245" customWidth="1"/>
    <col min="8966" max="8966" width="12.42578125" style="245" customWidth="1"/>
    <col min="8967" max="8970" width="9.140625" style="245"/>
    <col min="8971" max="8971" width="12.42578125" style="245" customWidth="1"/>
    <col min="8972" max="9215" width="9.140625" style="245"/>
    <col min="9216" max="9216" width="7.140625" style="245" customWidth="1"/>
    <col min="9217" max="9217" width="62.85546875" style="245" customWidth="1"/>
    <col min="9218" max="9218" width="13.140625" style="245" customWidth="1"/>
    <col min="9219" max="9219" width="11.42578125" style="245" customWidth="1"/>
    <col min="9220" max="9220" width="15.5703125" style="245" customWidth="1"/>
    <col min="9221" max="9221" width="11.85546875" style="245" customWidth="1"/>
    <col min="9222" max="9222" width="12.42578125" style="245" customWidth="1"/>
    <col min="9223" max="9226" width="9.140625" style="245"/>
    <col min="9227" max="9227" width="12.42578125" style="245" customWidth="1"/>
    <col min="9228" max="9471" width="9.140625" style="245"/>
    <col min="9472" max="9472" width="7.140625" style="245" customWidth="1"/>
    <col min="9473" max="9473" width="62.85546875" style="245" customWidth="1"/>
    <col min="9474" max="9474" width="13.140625" style="245" customWidth="1"/>
    <col min="9475" max="9475" width="11.42578125" style="245" customWidth="1"/>
    <col min="9476" max="9476" width="15.5703125" style="245" customWidth="1"/>
    <col min="9477" max="9477" width="11.85546875" style="245" customWidth="1"/>
    <col min="9478" max="9478" width="12.42578125" style="245" customWidth="1"/>
    <col min="9479" max="9482" width="9.140625" style="245"/>
    <col min="9483" max="9483" width="12.42578125" style="245" customWidth="1"/>
    <col min="9484" max="9727" width="9.140625" style="245"/>
    <col min="9728" max="9728" width="7.140625" style="245" customWidth="1"/>
    <col min="9729" max="9729" width="62.85546875" style="245" customWidth="1"/>
    <col min="9730" max="9730" width="13.140625" style="245" customWidth="1"/>
    <col min="9731" max="9731" width="11.42578125" style="245" customWidth="1"/>
    <col min="9732" max="9732" width="15.5703125" style="245" customWidth="1"/>
    <col min="9733" max="9733" width="11.85546875" style="245" customWidth="1"/>
    <col min="9734" max="9734" width="12.42578125" style="245" customWidth="1"/>
    <col min="9735" max="9738" width="9.140625" style="245"/>
    <col min="9739" max="9739" width="12.42578125" style="245" customWidth="1"/>
    <col min="9740" max="9983" width="9.140625" style="245"/>
    <col min="9984" max="9984" width="7.140625" style="245" customWidth="1"/>
    <col min="9985" max="9985" width="62.85546875" style="245" customWidth="1"/>
    <col min="9986" max="9986" width="13.140625" style="245" customWidth="1"/>
    <col min="9987" max="9987" width="11.42578125" style="245" customWidth="1"/>
    <col min="9988" max="9988" width="15.5703125" style="245" customWidth="1"/>
    <col min="9989" max="9989" width="11.85546875" style="245" customWidth="1"/>
    <col min="9990" max="9990" width="12.42578125" style="245" customWidth="1"/>
    <col min="9991" max="9994" width="9.140625" style="245"/>
    <col min="9995" max="9995" width="12.42578125" style="245" customWidth="1"/>
    <col min="9996" max="10239" width="9.140625" style="245"/>
    <col min="10240" max="10240" width="7.140625" style="245" customWidth="1"/>
    <col min="10241" max="10241" width="62.85546875" style="245" customWidth="1"/>
    <col min="10242" max="10242" width="13.140625" style="245" customWidth="1"/>
    <col min="10243" max="10243" width="11.42578125" style="245" customWidth="1"/>
    <col min="10244" max="10244" width="15.5703125" style="245" customWidth="1"/>
    <col min="10245" max="10245" width="11.85546875" style="245" customWidth="1"/>
    <col min="10246" max="10246" width="12.42578125" style="245" customWidth="1"/>
    <col min="10247" max="10250" width="9.140625" style="245"/>
    <col min="10251" max="10251" width="12.42578125" style="245" customWidth="1"/>
    <col min="10252" max="10495" width="9.140625" style="245"/>
    <col min="10496" max="10496" width="7.140625" style="245" customWidth="1"/>
    <col min="10497" max="10497" width="62.85546875" style="245" customWidth="1"/>
    <col min="10498" max="10498" width="13.140625" style="245" customWidth="1"/>
    <col min="10499" max="10499" width="11.42578125" style="245" customWidth="1"/>
    <col min="10500" max="10500" width="15.5703125" style="245" customWidth="1"/>
    <col min="10501" max="10501" width="11.85546875" style="245" customWidth="1"/>
    <col min="10502" max="10502" width="12.42578125" style="245" customWidth="1"/>
    <col min="10503" max="10506" width="9.140625" style="245"/>
    <col min="10507" max="10507" width="12.42578125" style="245" customWidth="1"/>
    <col min="10508" max="10751" width="9.140625" style="245"/>
    <col min="10752" max="10752" width="7.140625" style="245" customWidth="1"/>
    <col min="10753" max="10753" width="62.85546875" style="245" customWidth="1"/>
    <col min="10754" max="10754" width="13.140625" style="245" customWidth="1"/>
    <col min="10755" max="10755" width="11.42578125" style="245" customWidth="1"/>
    <col min="10756" max="10756" width="15.5703125" style="245" customWidth="1"/>
    <col min="10757" max="10757" width="11.85546875" style="245" customWidth="1"/>
    <col min="10758" max="10758" width="12.42578125" style="245" customWidth="1"/>
    <col min="10759" max="10762" width="9.140625" style="245"/>
    <col min="10763" max="10763" width="12.42578125" style="245" customWidth="1"/>
    <col min="10764" max="11007" width="9.140625" style="245"/>
    <col min="11008" max="11008" width="7.140625" style="245" customWidth="1"/>
    <col min="11009" max="11009" width="62.85546875" style="245" customWidth="1"/>
    <col min="11010" max="11010" width="13.140625" style="245" customWidth="1"/>
    <col min="11011" max="11011" width="11.42578125" style="245" customWidth="1"/>
    <col min="11012" max="11012" width="15.5703125" style="245" customWidth="1"/>
    <col min="11013" max="11013" width="11.85546875" style="245" customWidth="1"/>
    <col min="11014" max="11014" width="12.42578125" style="245" customWidth="1"/>
    <col min="11015" max="11018" width="9.140625" style="245"/>
    <col min="11019" max="11019" width="12.42578125" style="245" customWidth="1"/>
    <col min="11020" max="11263" width="9.140625" style="245"/>
    <col min="11264" max="11264" width="7.140625" style="245" customWidth="1"/>
    <col min="11265" max="11265" width="62.85546875" style="245" customWidth="1"/>
    <col min="11266" max="11266" width="13.140625" style="245" customWidth="1"/>
    <col min="11267" max="11267" width="11.42578125" style="245" customWidth="1"/>
    <col min="11268" max="11268" width="15.5703125" style="245" customWidth="1"/>
    <col min="11269" max="11269" width="11.85546875" style="245" customWidth="1"/>
    <col min="11270" max="11270" width="12.42578125" style="245" customWidth="1"/>
    <col min="11271" max="11274" width="9.140625" style="245"/>
    <col min="11275" max="11275" width="12.42578125" style="245" customWidth="1"/>
    <col min="11276" max="11519" width="9.140625" style="245"/>
    <col min="11520" max="11520" width="7.140625" style="245" customWidth="1"/>
    <col min="11521" max="11521" width="62.85546875" style="245" customWidth="1"/>
    <col min="11522" max="11522" width="13.140625" style="245" customWidth="1"/>
    <col min="11523" max="11523" width="11.42578125" style="245" customWidth="1"/>
    <col min="11524" max="11524" width="15.5703125" style="245" customWidth="1"/>
    <col min="11525" max="11525" width="11.85546875" style="245" customWidth="1"/>
    <col min="11526" max="11526" width="12.42578125" style="245" customWidth="1"/>
    <col min="11527" max="11530" width="9.140625" style="245"/>
    <col min="11531" max="11531" width="12.42578125" style="245" customWidth="1"/>
    <col min="11532" max="11775" width="9.140625" style="245"/>
    <col min="11776" max="11776" width="7.140625" style="245" customWidth="1"/>
    <col min="11777" max="11777" width="62.85546875" style="245" customWidth="1"/>
    <col min="11778" max="11778" width="13.140625" style="245" customWidth="1"/>
    <col min="11779" max="11779" width="11.42578125" style="245" customWidth="1"/>
    <col min="11780" max="11780" width="15.5703125" style="245" customWidth="1"/>
    <col min="11781" max="11781" width="11.85546875" style="245" customWidth="1"/>
    <col min="11782" max="11782" width="12.42578125" style="245" customWidth="1"/>
    <col min="11783" max="11786" width="9.140625" style="245"/>
    <col min="11787" max="11787" width="12.42578125" style="245" customWidth="1"/>
    <col min="11788" max="12031" width="9.140625" style="245"/>
    <col min="12032" max="12032" width="7.140625" style="245" customWidth="1"/>
    <col min="12033" max="12033" width="62.85546875" style="245" customWidth="1"/>
    <col min="12034" max="12034" width="13.140625" style="245" customWidth="1"/>
    <col min="12035" max="12035" width="11.42578125" style="245" customWidth="1"/>
    <col min="12036" max="12036" width="15.5703125" style="245" customWidth="1"/>
    <col min="12037" max="12037" width="11.85546875" style="245" customWidth="1"/>
    <col min="12038" max="12038" width="12.42578125" style="245" customWidth="1"/>
    <col min="12039" max="12042" width="9.140625" style="245"/>
    <col min="12043" max="12043" width="12.42578125" style="245" customWidth="1"/>
    <col min="12044" max="12287" width="9.140625" style="245"/>
    <col min="12288" max="12288" width="7.140625" style="245" customWidth="1"/>
    <col min="12289" max="12289" width="62.85546875" style="245" customWidth="1"/>
    <col min="12290" max="12290" width="13.140625" style="245" customWidth="1"/>
    <col min="12291" max="12291" width="11.42578125" style="245" customWidth="1"/>
    <col min="12292" max="12292" width="15.5703125" style="245" customWidth="1"/>
    <col min="12293" max="12293" width="11.85546875" style="245" customWidth="1"/>
    <col min="12294" max="12294" width="12.42578125" style="245" customWidth="1"/>
    <col min="12295" max="12298" width="9.140625" style="245"/>
    <col min="12299" max="12299" width="12.42578125" style="245" customWidth="1"/>
    <col min="12300" max="12543" width="9.140625" style="245"/>
    <col min="12544" max="12544" width="7.140625" style="245" customWidth="1"/>
    <col min="12545" max="12545" width="62.85546875" style="245" customWidth="1"/>
    <col min="12546" max="12546" width="13.140625" style="245" customWidth="1"/>
    <col min="12547" max="12547" width="11.42578125" style="245" customWidth="1"/>
    <col min="12548" max="12548" width="15.5703125" style="245" customWidth="1"/>
    <col min="12549" max="12549" width="11.85546875" style="245" customWidth="1"/>
    <col min="12550" max="12550" width="12.42578125" style="245" customWidth="1"/>
    <col min="12551" max="12554" width="9.140625" style="245"/>
    <col min="12555" max="12555" width="12.42578125" style="245" customWidth="1"/>
    <col min="12556" max="12799" width="9.140625" style="245"/>
    <col min="12800" max="12800" width="7.140625" style="245" customWidth="1"/>
    <col min="12801" max="12801" width="62.85546875" style="245" customWidth="1"/>
    <col min="12802" max="12802" width="13.140625" style="245" customWidth="1"/>
    <col min="12803" max="12803" width="11.42578125" style="245" customWidth="1"/>
    <col min="12804" max="12804" width="15.5703125" style="245" customWidth="1"/>
    <col min="12805" max="12805" width="11.85546875" style="245" customWidth="1"/>
    <col min="12806" max="12806" width="12.42578125" style="245" customWidth="1"/>
    <col min="12807" max="12810" width="9.140625" style="245"/>
    <col min="12811" max="12811" width="12.42578125" style="245" customWidth="1"/>
    <col min="12812" max="13055" width="9.140625" style="245"/>
    <col min="13056" max="13056" width="7.140625" style="245" customWidth="1"/>
    <col min="13057" max="13057" width="62.85546875" style="245" customWidth="1"/>
    <col min="13058" max="13058" width="13.140625" style="245" customWidth="1"/>
    <col min="13059" max="13059" width="11.42578125" style="245" customWidth="1"/>
    <col min="13060" max="13060" width="15.5703125" style="245" customWidth="1"/>
    <col min="13061" max="13061" width="11.85546875" style="245" customWidth="1"/>
    <col min="13062" max="13062" width="12.42578125" style="245" customWidth="1"/>
    <col min="13063" max="13066" width="9.140625" style="245"/>
    <col min="13067" max="13067" width="12.42578125" style="245" customWidth="1"/>
    <col min="13068" max="13311" width="9.140625" style="245"/>
    <col min="13312" max="13312" width="7.140625" style="245" customWidth="1"/>
    <col min="13313" max="13313" width="62.85546875" style="245" customWidth="1"/>
    <col min="13314" max="13314" width="13.140625" style="245" customWidth="1"/>
    <col min="13315" max="13315" width="11.42578125" style="245" customWidth="1"/>
    <col min="13316" max="13316" width="15.5703125" style="245" customWidth="1"/>
    <col min="13317" max="13317" width="11.85546875" style="245" customWidth="1"/>
    <col min="13318" max="13318" width="12.42578125" style="245" customWidth="1"/>
    <col min="13319" max="13322" width="9.140625" style="245"/>
    <col min="13323" max="13323" width="12.42578125" style="245" customWidth="1"/>
    <col min="13324" max="13567" width="9.140625" style="245"/>
    <col min="13568" max="13568" width="7.140625" style="245" customWidth="1"/>
    <col min="13569" max="13569" width="62.85546875" style="245" customWidth="1"/>
    <col min="13570" max="13570" width="13.140625" style="245" customWidth="1"/>
    <col min="13571" max="13571" width="11.42578125" style="245" customWidth="1"/>
    <col min="13572" max="13572" width="15.5703125" style="245" customWidth="1"/>
    <col min="13573" max="13573" width="11.85546875" style="245" customWidth="1"/>
    <col min="13574" max="13574" width="12.42578125" style="245" customWidth="1"/>
    <col min="13575" max="13578" width="9.140625" style="245"/>
    <col min="13579" max="13579" width="12.42578125" style="245" customWidth="1"/>
    <col min="13580" max="13823" width="9.140625" style="245"/>
    <col min="13824" max="13824" width="7.140625" style="245" customWidth="1"/>
    <col min="13825" max="13825" width="62.85546875" style="245" customWidth="1"/>
    <col min="13826" max="13826" width="13.140625" style="245" customWidth="1"/>
    <col min="13827" max="13827" width="11.42578125" style="245" customWidth="1"/>
    <col min="13828" max="13828" width="15.5703125" style="245" customWidth="1"/>
    <col min="13829" max="13829" width="11.85546875" style="245" customWidth="1"/>
    <col min="13830" max="13830" width="12.42578125" style="245" customWidth="1"/>
    <col min="13831" max="13834" width="9.140625" style="245"/>
    <col min="13835" max="13835" width="12.42578125" style="245" customWidth="1"/>
    <col min="13836" max="14079" width="9.140625" style="245"/>
    <col min="14080" max="14080" width="7.140625" style="245" customWidth="1"/>
    <col min="14081" max="14081" width="62.85546875" style="245" customWidth="1"/>
    <col min="14082" max="14082" width="13.140625" style="245" customWidth="1"/>
    <col min="14083" max="14083" width="11.42578125" style="245" customWidth="1"/>
    <col min="14084" max="14084" width="15.5703125" style="245" customWidth="1"/>
    <col min="14085" max="14085" width="11.85546875" style="245" customWidth="1"/>
    <col min="14086" max="14086" width="12.42578125" style="245" customWidth="1"/>
    <col min="14087" max="14090" width="9.140625" style="245"/>
    <col min="14091" max="14091" width="12.42578125" style="245" customWidth="1"/>
    <col min="14092" max="14335" width="9.140625" style="245"/>
    <col min="14336" max="14336" width="7.140625" style="245" customWidth="1"/>
    <col min="14337" max="14337" width="62.85546875" style="245" customWidth="1"/>
    <col min="14338" max="14338" width="13.140625" style="245" customWidth="1"/>
    <col min="14339" max="14339" width="11.42578125" style="245" customWidth="1"/>
    <col min="14340" max="14340" width="15.5703125" style="245" customWidth="1"/>
    <col min="14341" max="14341" width="11.85546875" style="245" customWidth="1"/>
    <col min="14342" max="14342" width="12.42578125" style="245" customWidth="1"/>
    <col min="14343" max="14346" width="9.140625" style="245"/>
    <col min="14347" max="14347" width="12.42578125" style="245" customWidth="1"/>
    <col min="14348" max="14591" width="9.140625" style="245"/>
    <col min="14592" max="14592" width="7.140625" style="245" customWidth="1"/>
    <col min="14593" max="14593" width="62.85546875" style="245" customWidth="1"/>
    <col min="14594" max="14594" width="13.140625" style="245" customWidth="1"/>
    <col min="14595" max="14595" width="11.42578125" style="245" customWidth="1"/>
    <col min="14596" max="14596" width="15.5703125" style="245" customWidth="1"/>
    <col min="14597" max="14597" width="11.85546875" style="245" customWidth="1"/>
    <col min="14598" max="14598" width="12.42578125" style="245" customWidth="1"/>
    <col min="14599" max="14602" width="9.140625" style="245"/>
    <col min="14603" max="14603" width="12.42578125" style="245" customWidth="1"/>
    <col min="14604" max="14847" width="9.140625" style="245"/>
    <col min="14848" max="14848" width="7.140625" style="245" customWidth="1"/>
    <col min="14849" max="14849" width="62.85546875" style="245" customWidth="1"/>
    <col min="14850" max="14850" width="13.140625" style="245" customWidth="1"/>
    <col min="14851" max="14851" width="11.42578125" style="245" customWidth="1"/>
    <col min="14852" max="14852" width="15.5703125" style="245" customWidth="1"/>
    <col min="14853" max="14853" width="11.85546875" style="245" customWidth="1"/>
    <col min="14854" max="14854" width="12.42578125" style="245" customWidth="1"/>
    <col min="14855" max="14858" width="9.140625" style="245"/>
    <col min="14859" max="14859" width="12.42578125" style="245" customWidth="1"/>
    <col min="14860" max="15103" width="9.140625" style="245"/>
    <col min="15104" max="15104" width="7.140625" style="245" customWidth="1"/>
    <col min="15105" max="15105" width="62.85546875" style="245" customWidth="1"/>
    <col min="15106" max="15106" width="13.140625" style="245" customWidth="1"/>
    <col min="15107" max="15107" width="11.42578125" style="245" customWidth="1"/>
    <col min="15108" max="15108" width="15.5703125" style="245" customWidth="1"/>
    <col min="15109" max="15109" width="11.85546875" style="245" customWidth="1"/>
    <col min="15110" max="15110" width="12.42578125" style="245" customWidth="1"/>
    <col min="15111" max="15114" width="9.140625" style="245"/>
    <col min="15115" max="15115" width="12.42578125" style="245" customWidth="1"/>
    <col min="15116" max="15359" width="9.140625" style="245"/>
    <col min="15360" max="15360" width="7.140625" style="245" customWidth="1"/>
    <col min="15361" max="15361" width="62.85546875" style="245" customWidth="1"/>
    <col min="15362" max="15362" width="13.140625" style="245" customWidth="1"/>
    <col min="15363" max="15363" width="11.42578125" style="245" customWidth="1"/>
    <col min="15364" max="15364" width="15.5703125" style="245" customWidth="1"/>
    <col min="15365" max="15365" width="11.85546875" style="245" customWidth="1"/>
    <col min="15366" max="15366" width="12.42578125" style="245" customWidth="1"/>
    <col min="15367" max="15370" width="9.140625" style="245"/>
    <col min="15371" max="15371" width="12.42578125" style="245" customWidth="1"/>
    <col min="15372" max="15615" width="9.140625" style="245"/>
    <col min="15616" max="15616" width="7.140625" style="245" customWidth="1"/>
    <col min="15617" max="15617" width="62.85546875" style="245" customWidth="1"/>
    <col min="15618" max="15618" width="13.140625" style="245" customWidth="1"/>
    <col min="15619" max="15619" width="11.42578125" style="245" customWidth="1"/>
    <col min="15620" max="15620" width="15.5703125" style="245" customWidth="1"/>
    <col min="15621" max="15621" width="11.85546875" style="245" customWidth="1"/>
    <col min="15622" max="15622" width="12.42578125" style="245" customWidth="1"/>
    <col min="15623" max="15626" width="9.140625" style="245"/>
    <col min="15627" max="15627" width="12.42578125" style="245" customWidth="1"/>
    <col min="15628" max="15871" width="9.140625" style="245"/>
    <col min="15872" max="15872" width="7.140625" style="245" customWidth="1"/>
    <col min="15873" max="15873" width="62.85546875" style="245" customWidth="1"/>
    <col min="15874" max="15874" width="13.140625" style="245" customWidth="1"/>
    <col min="15875" max="15875" width="11.42578125" style="245" customWidth="1"/>
    <col min="15876" max="15876" width="15.5703125" style="245" customWidth="1"/>
    <col min="15877" max="15877" width="11.85546875" style="245" customWidth="1"/>
    <col min="15878" max="15878" width="12.42578125" style="245" customWidth="1"/>
    <col min="15879" max="15882" width="9.140625" style="245"/>
    <col min="15883" max="15883" width="12.42578125" style="245" customWidth="1"/>
    <col min="15884" max="16127" width="9.140625" style="245"/>
    <col min="16128" max="16128" width="7.140625" style="245" customWidth="1"/>
    <col min="16129" max="16129" width="62.85546875" style="245" customWidth="1"/>
    <col min="16130" max="16130" width="13.140625" style="245" customWidth="1"/>
    <col min="16131" max="16131" width="11.42578125" style="245" customWidth="1"/>
    <col min="16132" max="16132" width="15.5703125" style="245" customWidth="1"/>
    <col min="16133" max="16133" width="11.85546875" style="245" customWidth="1"/>
    <col min="16134" max="16134" width="12.42578125" style="245" customWidth="1"/>
    <col min="16135" max="16138" width="9.140625" style="245"/>
    <col min="16139" max="16139" width="12.42578125" style="245" customWidth="1"/>
    <col min="16140" max="16384" width="9.140625" style="245"/>
  </cols>
  <sheetData>
    <row r="1" spans="1:11" x14ac:dyDescent="0.25">
      <c r="A1" s="244"/>
      <c r="B1" s="244"/>
      <c r="E1" s="246" t="s">
        <v>637</v>
      </c>
    </row>
    <row r="2" spans="1:11" x14ac:dyDescent="0.25">
      <c r="E2" s="246" t="s">
        <v>105</v>
      </c>
    </row>
    <row r="3" spans="1:11" x14ac:dyDescent="0.25">
      <c r="B3" s="244"/>
      <c r="E3" s="247" t="s">
        <v>713</v>
      </c>
    </row>
    <row r="4" spans="1:11" x14ac:dyDescent="0.25">
      <c r="E4" s="246" t="s">
        <v>1016</v>
      </c>
    </row>
    <row r="5" spans="1:11" x14ac:dyDescent="0.25">
      <c r="E5" s="246" t="s">
        <v>107</v>
      </c>
    </row>
    <row r="7" spans="1:11" x14ac:dyDescent="0.25">
      <c r="A7" s="497" t="s">
        <v>119</v>
      </c>
      <c r="B7" s="497"/>
      <c r="C7" s="497"/>
      <c r="D7" s="497"/>
      <c r="E7" s="497"/>
      <c r="F7" s="497"/>
    </row>
    <row r="8" spans="1:11" x14ac:dyDescent="0.25">
      <c r="A8" s="503" t="s">
        <v>725</v>
      </c>
      <c r="B8" s="503"/>
      <c r="C8" s="503"/>
      <c r="D8" s="503"/>
      <c r="E8" s="503"/>
      <c r="F8" s="503"/>
    </row>
    <row r="9" spans="1:11" x14ac:dyDescent="0.25">
      <c r="A9" s="497" t="s">
        <v>673</v>
      </c>
      <c r="B9" s="497"/>
      <c r="C9" s="497"/>
      <c r="D9" s="497"/>
      <c r="E9" s="497"/>
      <c r="F9" s="497"/>
    </row>
    <row r="10" spans="1:11" x14ac:dyDescent="0.25">
      <c r="A10" s="441"/>
      <c r="B10" s="441"/>
      <c r="C10" s="441"/>
      <c r="D10" s="441"/>
      <c r="E10" s="441"/>
      <c r="F10" s="441"/>
    </row>
    <row r="11" spans="1:11" x14ac:dyDescent="0.25">
      <c r="F11" s="248" t="s">
        <v>1075</v>
      </c>
    </row>
    <row r="12" spans="1:11" ht="54.75" customHeight="1" x14ac:dyDescent="0.25">
      <c r="A12" s="249" t="s">
        <v>108</v>
      </c>
      <c r="B12" s="250" t="s">
        <v>52</v>
      </c>
      <c r="C12" s="249" t="s">
        <v>109</v>
      </c>
      <c r="D12" s="249" t="s">
        <v>147</v>
      </c>
      <c r="E12" s="249" t="s">
        <v>116</v>
      </c>
      <c r="F12" s="249" t="s">
        <v>670</v>
      </c>
      <c r="G12" s="266"/>
      <c r="H12" s="266"/>
      <c r="I12" s="266"/>
      <c r="J12" s="266"/>
      <c r="K12" s="266"/>
    </row>
    <row r="13" spans="1:11" x14ac:dyDescent="0.25">
      <c r="A13" s="251">
        <v>1</v>
      </c>
      <c r="B13" s="252">
        <v>2</v>
      </c>
      <c r="C13" s="251">
        <v>3</v>
      </c>
      <c r="D13" s="251">
        <v>4</v>
      </c>
      <c r="E13" s="251">
        <v>5</v>
      </c>
      <c r="F13" s="251">
        <v>6</v>
      </c>
      <c r="G13" s="266"/>
      <c r="H13" s="267"/>
      <c r="I13" s="266"/>
      <c r="J13" s="266"/>
      <c r="K13" s="266"/>
    </row>
    <row r="14" spans="1:11" ht="18.75" customHeight="1" x14ac:dyDescent="0.25">
      <c r="A14" s="250">
        <v>1</v>
      </c>
      <c r="B14" s="504" t="s">
        <v>726</v>
      </c>
      <c r="C14" s="504"/>
      <c r="D14" s="504"/>
      <c r="E14" s="504"/>
      <c r="F14" s="504"/>
      <c r="G14" s="266"/>
      <c r="H14" s="266"/>
      <c r="I14" s="266"/>
      <c r="J14" s="266"/>
      <c r="K14" s="266"/>
    </row>
    <row r="15" spans="1:11" ht="30" x14ac:dyDescent="0.25">
      <c r="A15" s="253" t="s">
        <v>715</v>
      </c>
      <c r="B15" s="254" t="s">
        <v>727</v>
      </c>
      <c r="C15" s="249" t="s">
        <v>159</v>
      </c>
      <c r="D15" s="255">
        <v>22.72</v>
      </c>
      <c r="E15" s="255">
        <v>1.08</v>
      </c>
      <c r="F15" s="256">
        <f>D15+E15</f>
        <v>23.799999999999997</v>
      </c>
      <c r="G15" s="268"/>
      <c r="H15" s="269"/>
      <c r="I15" s="266"/>
      <c r="J15" s="269"/>
      <c r="K15" s="270"/>
    </row>
    <row r="16" spans="1:11" ht="30" x14ac:dyDescent="0.25">
      <c r="A16" s="253" t="s">
        <v>717</v>
      </c>
      <c r="B16" s="254" t="s">
        <v>728</v>
      </c>
      <c r="C16" s="249" t="s">
        <v>159</v>
      </c>
      <c r="D16" s="255">
        <v>15.15</v>
      </c>
      <c r="E16" s="255">
        <v>1.08</v>
      </c>
      <c r="F16" s="256">
        <f>D16+E16</f>
        <v>16.23</v>
      </c>
      <c r="G16" s="271"/>
      <c r="H16" s="269"/>
      <c r="I16" s="266"/>
      <c r="J16" s="269"/>
      <c r="K16" s="270"/>
    </row>
    <row r="17" spans="1:11" s="448" customFormat="1" ht="18.75" customHeight="1" x14ac:dyDescent="0.2">
      <c r="A17" s="250">
        <v>2</v>
      </c>
      <c r="B17" s="504" t="s">
        <v>729</v>
      </c>
      <c r="C17" s="504"/>
      <c r="D17" s="504"/>
      <c r="E17" s="504"/>
      <c r="F17" s="504"/>
      <c r="G17" s="272"/>
      <c r="H17" s="446"/>
      <c r="I17" s="278"/>
      <c r="J17" s="278"/>
      <c r="K17" s="447"/>
    </row>
    <row r="18" spans="1:11" ht="17.100000000000001" customHeight="1" x14ac:dyDescent="0.25">
      <c r="A18" s="257" t="s">
        <v>719</v>
      </c>
      <c r="B18" s="258" t="s">
        <v>730</v>
      </c>
      <c r="C18" s="259" t="s">
        <v>118</v>
      </c>
      <c r="D18" s="260">
        <v>31.25</v>
      </c>
      <c r="E18" s="255">
        <v>3.15</v>
      </c>
      <c r="F18" s="261">
        <f t="shared" ref="F18:F40" si="0">D18+E18</f>
        <v>34.4</v>
      </c>
      <c r="G18" s="273"/>
      <c r="H18" s="269"/>
      <c r="I18" s="266"/>
      <c r="J18" s="269"/>
      <c r="K18" s="270"/>
    </row>
    <row r="19" spans="1:11" ht="17.100000000000001" customHeight="1" x14ac:dyDescent="0.25">
      <c r="A19" s="257" t="s">
        <v>720</v>
      </c>
      <c r="B19" s="258" t="s">
        <v>731</v>
      </c>
      <c r="C19" s="259" t="s">
        <v>118</v>
      </c>
      <c r="D19" s="260">
        <v>13.4</v>
      </c>
      <c r="E19" s="255">
        <v>1.08</v>
      </c>
      <c r="F19" s="261">
        <f t="shared" si="0"/>
        <v>14.48</v>
      </c>
      <c r="G19" s="273"/>
      <c r="H19" s="269"/>
      <c r="I19" s="266"/>
      <c r="J19" s="269"/>
      <c r="K19" s="270"/>
    </row>
    <row r="20" spans="1:11" ht="18.75" customHeight="1" x14ac:dyDescent="0.25">
      <c r="A20" s="257" t="s">
        <v>396</v>
      </c>
      <c r="B20" s="504" t="s">
        <v>732</v>
      </c>
      <c r="C20" s="504"/>
      <c r="D20" s="504"/>
      <c r="E20" s="504"/>
      <c r="F20" s="504"/>
      <c r="G20" s="273"/>
      <c r="H20" s="269"/>
      <c r="I20" s="266"/>
      <c r="J20" s="269"/>
      <c r="K20" s="270"/>
    </row>
    <row r="21" spans="1:11" ht="17.100000000000001" customHeight="1" x14ac:dyDescent="0.25">
      <c r="A21" s="257" t="s">
        <v>733</v>
      </c>
      <c r="B21" s="263" t="s">
        <v>734</v>
      </c>
      <c r="C21" s="259" t="s">
        <v>121</v>
      </c>
      <c r="D21" s="260">
        <v>17.940000000000001</v>
      </c>
      <c r="E21" s="255">
        <v>1.08</v>
      </c>
      <c r="F21" s="261">
        <f t="shared" si="0"/>
        <v>19.020000000000003</v>
      </c>
      <c r="G21" s="273"/>
      <c r="H21" s="269"/>
      <c r="I21" s="266"/>
      <c r="J21" s="269"/>
      <c r="K21" s="270"/>
    </row>
    <row r="22" spans="1:11" ht="17.100000000000001" customHeight="1" x14ac:dyDescent="0.25">
      <c r="A22" s="257" t="s">
        <v>735</v>
      </c>
      <c r="B22" s="258" t="s">
        <v>736</v>
      </c>
      <c r="C22" s="259" t="s">
        <v>121</v>
      </c>
      <c r="D22" s="260">
        <v>53.83</v>
      </c>
      <c r="E22" s="255">
        <v>1.08</v>
      </c>
      <c r="F22" s="261">
        <f t="shared" si="0"/>
        <v>54.91</v>
      </c>
      <c r="G22" s="273"/>
      <c r="H22" s="269"/>
      <c r="I22" s="266"/>
      <c r="J22" s="269"/>
      <c r="K22" s="270"/>
    </row>
    <row r="23" spans="1:11" ht="36.75" customHeight="1" x14ac:dyDescent="0.25">
      <c r="A23" s="257" t="s">
        <v>737</v>
      </c>
      <c r="B23" s="258" t="s">
        <v>738</v>
      </c>
      <c r="C23" s="274" t="s">
        <v>121</v>
      </c>
      <c r="D23" s="260">
        <v>7.56</v>
      </c>
      <c r="E23" s="255">
        <v>1.08</v>
      </c>
      <c r="F23" s="261">
        <f t="shared" si="0"/>
        <v>8.64</v>
      </c>
      <c r="G23" s="273"/>
      <c r="H23" s="269"/>
      <c r="I23" s="266"/>
      <c r="J23" s="269"/>
      <c r="K23" s="270"/>
    </row>
    <row r="24" spans="1:11" ht="30" x14ac:dyDescent="0.25">
      <c r="A24" s="257" t="s">
        <v>739</v>
      </c>
      <c r="B24" s="258" t="s">
        <v>740</v>
      </c>
      <c r="C24" s="259" t="s">
        <v>121</v>
      </c>
      <c r="D24" s="262">
        <v>11.28</v>
      </c>
      <c r="E24" s="255">
        <v>2.33</v>
      </c>
      <c r="F24" s="264">
        <f t="shared" si="0"/>
        <v>13.61</v>
      </c>
      <c r="G24" s="275"/>
      <c r="H24" s="269"/>
      <c r="I24" s="266"/>
      <c r="J24" s="269"/>
      <c r="K24" s="270"/>
    </row>
    <row r="25" spans="1:11" ht="17.100000000000001" customHeight="1" x14ac:dyDescent="0.25">
      <c r="A25" s="257" t="s">
        <v>741</v>
      </c>
      <c r="B25" s="263" t="s">
        <v>742</v>
      </c>
      <c r="C25" s="259" t="s">
        <v>121</v>
      </c>
      <c r="D25" s="262">
        <v>22.59</v>
      </c>
      <c r="E25" s="255">
        <v>2.33</v>
      </c>
      <c r="F25" s="265">
        <f t="shared" si="0"/>
        <v>24.92</v>
      </c>
      <c r="G25" s="276"/>
      <c r="H25" s="269"/>
      <c r="I25" s="266"/>
      <c r="J25" s="269"/>
      <c r="K25" s="270"/>
    </row>
    <row r="26" spans="1:11" ht="17.100000000000001" customHeight="1" x14ac:dyDescent="0.25">
      <c r="A26" s="257" t="s">
        <v>743</v>
      </c>
      <c r="B26" s="258" t="s">
        <v>744</v>
      </c>
      <c r="C26" s="259" t="s">
        <v>121</v>
      </c>
      <c r="D26" s="262">
        <v>18.829999999999998</v>
      </c>
      <c r="E26" s="255">
        <v>2.33</v>
      </c>
      <c r="F26" s="265">
        <f t="shared" si="0"/>
        <v>21.159999999999997</v>
      </c>
      <c r="G26" s="275"/>
      <c r="H26" s="269"/>
      <c r="I26" s="266"/>
      <c r="J26" s="269"/>
      <c r="K26" s="270"/>
    </row>
    <row r="27" spans="1:11" ht="17.100000000000001" customHeight="1" x14ac:dyDescent="0.25">
      <c r="A27" s="257" t="s">
        <v>745</v>
      </c>
      <c r="B27" s="258" t="s">
        <v>746</v>
      </c>
      <c r="C27" s="259" t="s">
        <v>121</v>
      </c>
      <c r="D27" s="262">
        <v>13.52</v>
      </c>
      <c r="E27" s="255">
        <v>1.08</v>
      </c>
      <c r="F27" s="264">
        <f t="shared" si="0"/>
        <v>14.6</v>
      </c>
      <c r="G27" s="275"/>
      <c r="H27" s="269"/>
      <c r="I27" s="266"/>
      <c r="J27" s="269"/>
      <c r="K27" s="270"/>
    </row>
    <row r="28" spans="1:11" ht="17.100000000000001" customHeight="1" x14ac:dyDescent="0.25">
      <c r="A28" s="257" t="s">
        <v>747</v>
      </c>
      <c r="B28" s="258" t="s">
        <v>748</v>
      </c>
      <c r="C28" s="259" t="s">
        <v>121</v>
      </c>
      <c r="D28" s="262">
        <v>13.52</v>
      </c>
      <c r="E28" s="255">
        <v>1.08</v>
      </c>
      <c r="F28" s="265">
        <f t="shared" si="0"/>
        <v>14.6</v>
      </c>
      <c r="G28" s="276"/>
      <c r="H28" s="269"/>
      <c r="I28" s="266"/>
      <c r="J28" s="269"/>
      <c r="K28" s="270"/>
    </row>
    <row r="29" spans="1:11" ht="17.100000000000001" customHeight="1" x14ac:dyDescent="0.25">
      <c r="A29" s="257" t="s">
        <v>749</v>
      </c>
      <c r="B29" s="258" t="s">
        <v>750</v>
      </c>
      <c r="C29" s="259" t="s">
        <v>121</v>
      </c>
      <c r="D29" s="262">
        <v>13.52</v>
      </c>
      <c r="E29" s="255">
        <v>1.08</v>
      </c>
      <c r="F29" s="265">
        <f t="shared" si="0"/>
        <v>14.6</v>
      </c>
      <c r="G29" s="276"/>
      <c r="H29" s="269"/>
      <c r="I29" s="266"/>
      <c r="J29" s="269"/>
      <c r="K29" s="270"/>
    </row>
    <row r="30" spans="1:11" ht="17.100000000000001" customHeight="1" x14ac:dyDescent="0.25">
      <c r="A30" s="257" t="s">
        <v>751</v>
      </c>
      <c r="B30" s="258" t="s">
        <v>752</v>
      </c>
      <c r="C30" s="259" t="s">
        <v>121</v>
      </c>
      <c r="D30" s="262">
        <v>13.46</v>
      </c>
      <c r="E30" s="255">
        <v>2.0699999999999998</v>
      </c>
      <c r="F30" s="265">
        <f t="shared" si="0"/>
        <v>15.530000000000001</v>
      </c>
      <c r="G30" s="275"/>
      <c r="H30" s="269"/>
      <c r="I30" s="266"/>
      <c r="J30" s="269"/>
      <c r="K30" s="270"/>
    </row>
    <row r="31" spans="1:11" ht="17.100000000000001" customHeight="1" x14ac:dyDescent="0.25">
      <c r="A31" s="257" t="s">
        <v>753</v>
      </c>
      <c r="B31" s="258" t="s">
        <v>754</v>
      </c>
      <c r="C31" s="259" t="s">
        <v>121</v>
      </c>
      <c r="D31" s="262">
        <v>22.44</v>
      </c>
      <c r="E31" s="255">
        <v>1.31</v>
      </c>
      <c r="F31" s="265">
        <f t="shared" si="0"/>
        <v>23.75</v>
      </c>
      <c r="G31" s="276"/>
      <c r="H31" s="269"/>
      <c r="I31" s="266"/>
      <c r="J31" s="269"/>
      <c r="K31" s="270"/>
    </row>
    <row r="32" spans="1:11" ht="17.100000000000001" customHeight="1" x14ac:dyDescent="0.25">
      <c r="A32" s="257" t="s">
        <v>755</v>
      </c>
      <c r="B32" s="258" t="s">
        <v>756</v>
      </c>
      <c r="C32" s="259" t="s">
        <v>121</v>
      </c>
      <c r="D32" s="262">
        <v>22.44</v>
      </c>
      <c r="E32" s="255">
        <v>1.31</v>
      </c>
      <c r="F32" s="265">
        <f t="shared" si="0"/>
        <v>23.75</v>
      </c>
      <c r="G32" s="275"/>
      <c r="H32" s="269"/>
      <c r="I32" s="266"/>
      <c r="J32" s="269"/>
      <c r="K32" s="270"/>
    </row>
    <row r="33" spans="1:11" ht="17.100000000000001" customHeight="1" x14ac:dyDescent="0.25">
      <c r="A33" s="257" t="s">
        <v>757</v>
      </c>
      <c r="B33" s="263" t="s">
        <v>758</v>
      </c>
      <c r="C33" s="259" t="s">
        <v>121</v>
      </c>
      <c r="D33" s="262">
        <v>15.15</v>
      </c>
      <c r="E33" s="255">
        <v>3.36</v>
      </c>
      <c r="F33" s="264">
        <f t="shared" si="0"/>
        <v>18.510000000000002</v>
      </c>
      <c r="G33" s="275"/>
      <c r="H33" s="269"/>
      <c r="I33" s="266"/>
      <c r="J33" s="269"/>
      <c r="K33" s="270"/>
    </row>
    <row r="34" spans="1:11" ht="17.100000000000001" customHeight="1" x14ac:dyDescent="0.25">
      <c r="A34" s="257" t="s">
        <v>759</v>
      </c>
      <c r="B34" s="258" t="s">
        <v>760</v>
      </c>
      <c r="C34" s="259" t="s">
        <v>121</v>
      </c>
      <c r="D34" s="262">
        <v>22.72</v>
      </c>
      <c r="E34" s="255">
        <v>3.36</v>
      </c>
      <c r="F34" s="265">
        <f t="shared" si="0"/>
        <v>26.08</v>
      </c>
      <c r="G34" s="276"/>
      <c r="H34" s="269"/>
      <c r="I34" s="266"/>
      <c r="J34" s="269"/>
      <c r="K34" s="270"/>
    </row>
    <row r="35" spans="1:11" ht="17.100000000000001" customHeight="1" x14ac:dyDescent="0.25">
      <c r="A35" s="257" t="s">
        <v>761</v>
      </c>
      <c r="B35" s="263" t="s">
        <v>762</v>
      </c>
      <c r="C35" s="259" t="s">
        <v>121</v>
      </c>
      <c r="D35" s="262">
        <v>7.53</v>
      </c>
      <c r="E35" s="255">
        <v>0.73</v>
      </c>
      <c r="F35" s="265">
        <f t="shared" si="0"/>
        <v>8.26</v>
      </c>
      <c r="G35" s="275"/>
      <c r="H35" s="269"/>
      <c r="I35" s="266"/>
      <c r="J35" s="269"/>
      <c r="K35" s="270"/>
    </row>
    <row r="36" spans="1:11" ht="18.75" customHeight="1" x14ac:dyDescent="0.25">
      <c r="A36" s="257" t="s">
        <v>763</v>
      </c>
      <c r="B36" s="505" t="s">
        <v>764</v>
      </c>
      <c r="C36" s="506"/>
      <c r="D36" s="506"/>
      <c r="E36" s="506"/>
      <c r="F36" s="507"/>
      <c r="G36" s="275"/>
      <c r="H36" s="269"/>
      <c r="I36" s="266"/>
      <c r="J36" s="269"/>
      <c r="K36" s="270"/>
    </row>
    <row r="37" spans="1:11" ht="45" x14ac:dyDescent="0.25">
      <c r="A37" s="257" t="s">
        <v>765</v>
      </c>
      <c r="B37" s="258" t="s">
        <v>766</v>
      </c>
      <c r="C37" s="259" t="s">
        <v>121</v>
      </c>
      <c r="D37" s="262">
        <v>15.09</v>
      </c>
      <c r="E37" s="255">
        <v>0.87</v>
      </c>
      <c r="F37" s="265">
        <f t="shared" si="0"/>
        <v>15.959999999999999</v>
      </c>
      <c r="G37" s="275"/>
      <c r="H37" s="269"/>
      <c r="I37" s="266"/>
      <c r="J37" s="269"/>
      <c r="K37" s="270"/>
    </row>
    <row r="38" spans="1:11" ht="17.100000000000001" customHeight="1" x14ac:dyDescent="0.25">
      <c r="A38" s="257" t="s">
        <v>767</v>
      </c>
      <c r="B38" s="258" t="s">
        <v>768</v>
      </c>
      <c r="C38" s="259" t="s">
        <v>121</v>
      </c>
      <c r="D38" s="262">
        <v>18.96</v>
      </c>
      <c r="E38" s="255">
        <v>3.36</v>
      </c>
      <c r="F38" s="264">
        <f t="shared" si="0"/>
        <v>22.32</v>
      </c>
      <c r="G38" s="275"/>
      <c r="H38" s="269"/>
      <c r="I38" s="266"/>
      <c r="J38" s="269"/>
      <c r="K38" s="270"/>
    </row>
    <row r="39" spans="1:11" ht="17.100000000000001" customHeight="1" x14ac:dyDescent="0.25">
      <c r="A39" s="257" t="s">
        <v>769</v>
      </c>
      <c r="B39" s="258" t="s">
        <v>770</v>
      </c>
      <c r="C39" s="259" t="s">
        <v>121</v>
      </c>
      <c r="D39" s="262">
        <v>15.17</v>
      </c>
      <c r="E39" s="255">
        <v>3.36</v>
      </c>
      <c r="F39" s="264">
        <f t="shared" si="0"/>
        <v>18.53</v>
      </c>
      <c r="G39" s="275"/>
      <c r="H39" s="269"/>
      <c r="I39" s="266"/>
      <c r="J39" s="269"/>
      <c r="K39" s="270"/>
    </row>
    <row r="40" spans="1:11" ht="17.100000000000001" customHeight="1" x14ac:dyDescent="0.25">
      <c r="A40" s="257" t="s">
        <v>771</v>
      </c>
      <c r="B40" s="258" t="s">
        <v>772</v>
      </c>
      <c r="C40" s="259" t="s">
        <v>121</v>
      </c>
      <c r="D40" s="262">
        <v>15.17</v>
      </c>
      <c r="E40" s="255">
        <v>3.42</v>
      </c>
      <c r="F40" s="265">
        <f t="shared" si="0"/>
        <v>18.59</v>
      </c>
      <c r="G40" s="275"/>
      <c r="H40" s="269"/>
      <c r="I40" s="266"/>
      <c r="J40" s="269"/>
      <c r="K40" s="270"/>
    </row>
    <row r="41" spans="1:11" x14ac:dyDescent="0.25">
      <c r="A41" s="277"/>
      <c r="B41" s="278"/>
      <c r="C41" s="279"/>
      <c r="D41" s="276"/>
      <c r="E41" s="268"/>
      <c r="F41" s="280"/>
    </row>
  </sheetData>
  <mergeCells count="7">
    <mergeCell ref="B36:F36"/>
    <mergeCell ref="A7:F7"/>
    <mergeCell ref="A8:F8"/>
    <mergeCell ref="A9:F9"/>
    <mergeCell ref="B14:F14"/>
    <mergeCell ref="B17:F17"/>
    <mergeCell ref="B20:F20"/>
  </mergeCells>
  <pageMargins left="0.19685039370078741" right="0.19685039370078741" top="0.43307086614173229" bottom="0.43307086614173229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E16" sqref="E16"/>
    </sheetView>
  </sheetViews>
  <sheetFormatPr defaultRowHeight="15" x14ac:dyDescent="0.25"/>
  <cols>
    <col min="1" max="1" width="7.140625" style="457" customWidth="1"/>
    <col min="2" max="2" width="57.7109375" style="457" customWidth="1"/>
    <col min="3" max="3" width="13.7109375" style="457" customWidth="1"/>
    <col min="4" max="4" width="10.42578125" style="457" customWidth="1"/>
    <col min="5" max="5" width="15.140625" style="457" customWidth="1"/>
    <col min="6" max="6" width="12.140625" style="457" customWidth="1"/>
    <col min="7" max="16384" width="9.140625" style="457"/>
  </cols>
  <sheetData>
    <row r="1" spans="1:6" x14ac:dyDescent="0.25">
      <c r="A1" s="486"/>
      <c r="B1" s="486"/>
      <c r="E1" s="485" t="s">
        <v>637</v>
      </c>
    </row>
    <row r="2" spans="1:6" x14ac:dyDescent="0.25">
      <c r="E2" s="485" t="s">
        <v>105</v>
      </c>
    </row>
    <row r="3" spans="1:6" x14ac:dyDescent="0.25">
      <c r="B3" s="486"/>
      <c r="E3" s="485" t="s">
        <v>897</v>
      </c>
    </row>
    <row r="4" spans="1:6" x14ac:dyDescent="0.25">
      <c r="E4" s="485" t="s">
        <v>1082</v>
      </c>
    </row>
    <row r="5" spans="1:6" x14ac:dyDescent="0.25">
      <c r="E5" s="485" t="s">
        <v>107</v>
      </c>
    </row>
    <row r="6" spans="1:6" ht="20.25" customHeight="1" x14ac:dyDescent="0.25">
      <c r="A6" s="519" t="s">
        <v>119</v>
      </c>
      <c r="B6" s="519"/>
      <c r="C6" s="519"/>
      <c r="D6" s="519"/>
      <c r="E6" s="519"/>
      <c r="F6" s="519"/>
    </row>
    <row r="7" spans="1:6" ht="15.75" x14ac:dyDescent="0.25">
      <c r="A7" s="520" t="s">
        <v>898</v>
      </c>
      <c r="B7" s="520"/>
      <c r="C7" s="520"/>
      <c r="D7" s="520"/>
      <c r="E7" s="520"/>
      <c r="F7" s="520"/>
    </row>
    <row r="8" spans="1:6" x14ac:dyDescent="0.25">
      <c r="B8" s="484"/>
      <c r="C8" s="484"/>
      <c r="D8" s="484"/>
      <c r="E8" s="483"/>
    </row>
    <row r="9" spans="1:6" x14ac:dyDescent="0.25">
      <c r="A9" s="482"/>
      <c r="B9" s="482"/>
      <c r="C9" s="482"/>
      <c r="E9" s="481"/>
      <c r="F9" s="480" t="s">
        <v>1081</v>
      </c>
    </row>
    <row r="10" spans="1:6" ht="15" customHeight="1" x14ac:dyDescent="0.25">
      <c r="A10" s="521" t="s">
        <v>108</v>
      </c>
      <c r="B10" s="521" t="s">
        <v>52</v>
      </c>
      <c r="C10" s="521" t="s">
        <v>109</v>
      </c>
      <c r="D10" s="521" t="s">
        <v>147</v>
      </c>
      <c r="E10" s="521" t="s">
        <v>116</v>
      </c>
      <c r="F10" s="523" t="s">
        <v>117</v>
      </c>
    </row>
    <row r="11" spans="1:6" ht="36" customHeight="1" x14ac:dyDescent="0.25">
      <c r="A11" s="522"/>
      <c r="B11" s="522"/>
      <c r="C11" s="522"/>
      <c r="D11" s="522"/>
      <c r="E11" s="522"/>
      <c r="F11" s="524"/>
    </row>
    <row r="12" spans="1:6" x14ac:dyDescent="0.25">
      <c r="A12" s="479">
        <v>1</v>
      </c>
      <c r="B12" s="479">
        <v>2</v>
      </c>
      <c r="C12" s="479">
        <v>3</v>
      </c>
      <c r="D12" s="479">
        <v>4</v>
      </c>
      <c r="E12" s="478">
        <v>5</v>
      </c>
      <c r="F12" s="478">
        <v>6</v>
      </c>
    </row>
    <row r="13" spans="1:6" ht="24.95" customHeight="1" x14ac:dyDescent="0.25">
      <c r="A13" s="243" t="s">
        <v>46</v>
      </c>
      <c r="B13" s="513" t="s">
        <v>368</v>
      </c>
      <c r="C13" s="514"/>
      <c r="D13" s="514"/>
      <c r="E13" s="514"/>
      <c r="F13" s="515"/>
    </row>
    <row r="14" spans="1:6" ht="24.95" customHeight="1" x14ac:dyDescent="0.25">
      <c r="A14" s="469" t="s">
        <v>369</v>
      </c>
      <c r="B14" s="516" t="s">
        <v>370</v>
      </c>
      <c r="C14" s="517"/>
      <c r="D14" s="517"/>
      <c r="E14" s="517"/>
      <c r="F14" s="518"/>
    </row>
    <row r="15" spans="1:6" ht="24.95" customHeight="1" x14ac:dyDescent="0.25">
      <c r="A15" s="469" t="s">
        <v>371</v>
      </c>
      <c r="B15" s="516" t="s">
        <v>372</v>
      </c>
      <c r="C15" s="517"/>
      <c r="D15" s="517"/>
      <c r="E15" s="517"/>
      <c r="F15" s="518"/>
    </row>
    <row r="16" spans="1:6" s="477" customFormat="1" ht="30" x14ac:dyDescent="0.25">
      <c r="A16" s="470" t="s">
        <v>373</v>
      </c>
      <c r="B16" s="473" t="s">
        <v>374</v>
      </c>
      <c r="C16" s="471" t="s">
        <v>132</v>
      </c>
      <c r="D16" s="466">
        <v>8.92</v>
      </c>
      <c r="E16" s="465">
        <v>0.27</v>
      </c>
      <c r="F16" s="464">
        <f>D16+E16</f>
        <v>9.19</v>
      </c>
    </row>
    <row r="17" spans="1:6" ht="30" x14ac:dyDescent="0.25">
      <c r="A17" s="470" t="s">
        <v>375</v>
      </c>
      <c r="B17" s="473" t="s">
        <v>376</v>
      </c>
      <c r="C17" s="471" t="s">
        <v>132</v>
      </c>
      <c r="D17" s="466">
        <v>13.850000000000001</v>
      </c>
      <c r="E17" s="465">
        <v>0.34</v>
      </c>
      <c r="F17" s="464">
        <f>D17+E17</f>
        <v>14.190000000000001</v>
      </c>
    </row>
    <row r="18" spans="1:6" ht="31.5" customHeight="1" x14ac:dyDescent="0.25">
      <c r="A18" s="476" t="s">
        <v>562</v>
      </c>
      <c r="B18" s="516" t="s">
        <v>679</v>
      </c>
      <c r="C18" s="517"/>
      <c r="D18" s="517"/>
      <c r="E18" s="517"/>
      <c r="F18" s="518"/>
    </row>
    <row r="19" spans="1:6" ht="60" x14ac:dyDescent="0.25">
      <c r="A19" s="470" t="s">
        <v>377</v>
      </c>
      <c r="B19" s="473" t="s">
        <v>378</v>
      </c>
      <c r="C19" s="471" t="s">
        <v>132</v>
      </c>
      <c r="D19" s="466">
        <v>55.87</v>
      </c>
      <c r="E19" s="465">
        <v>2.85</v>
      </c>
      <c r="F19" s="464">
        <f>D19+E19</f>
        <v>58.72</v>
      </c>
    </row>
    <row r="20" spans="1:6" ht="74.25" customHeight="1" x14ac:dyDescent="0.25">
      <c r="A20" s="470" t="s">
        <v>379</v>
      </c>
      <c r="B20" s="475" t="s">
        <v>380</v>
      </c>
      <c r="C20" s="471" t="s">
        <v>132</v>
      </c>
      <c r="D20" s="466">
        <v>55.87</v>
      </c>
      <c r="E20" s="465">
        <v>2.85</v>
      </c>
      <c r="F20" s="464">
        <f>D20+E20</f>
        <v>58.72</v>
      </c>
    </row>
    <row r="21" spans="1:6" ht="24.95" customHeight="1" x14ac:dyDescent="0.25">
      <c r="A21" s="470" t="s">
        <v>680</v>
      </c>
      <c r="B21" s="516" t="s">
        <v>681</v>
      </c>
      <c r="C21" s="517"/>
      <c r="D21" s="517"/>
      <c r="E21" s="517"/>
      <c r="F21" s="518"/>
    </row>
    <row r="22" spans="1:6" ht="30" x14ac:dyDescent="0.25">
      <c r="A22" s="470" t="s">
        <v>381</v>
      </c>
      <c r="B22" s="473" t="s">
        <v>382</v>
      </c>
      <c r="C22" s="471" t="s">
        <v>132</v>
      </c>
      <c r="D22" s="466">
        <v>10.620000000000001</v>
      </c>
      <c r="E22" s="465">
        <v>0.19</v>
      </c>
      <c r="F22" s="464">
        <f>D22+E22</f>
        <v>10.81</v>
      </c>
    </row>
    <row r="23" spans="1:6" ht="30" x14ac:dyDescent="0.25">
      <c r="A23" s="470" t="s">
        <v>383</v>
      </c>
      <c r="B23" s="473" t="s">
        <v>384</v>
      </c>
      <c r="C23" s="471" t="s">
        <v>132</v>
      </c>
      <c r="D23" s="466">
        <v>10.17</v>
      </c>
      <c r="E23" s="465">
        <v>0.04</v>
      </c>
      <c r="F23" s="464">
        <f>D23+E23</f>
        <v>10.209999999999999</v>
      </c>
    </row>
    <row r="24" spans="1:6" ht="24.95" customHeight="1" x14ac:dyDescent="0.25">
      <c r="A24" s="470" t="s">
        <v>385</v>
      </c>
      <c r="B24" s="474" t="s">
        <v>386</v>
      </c>
      <c r="C24" s="471" t="s">
        <v>132</v>
      </c>
      <c r="D24" s="466">
        <v>2.5299999999999998</v>
      </c>
      <c r="E24" s="465">
        <v>7.0000000000000007E-2</v>
      </c>
      <c r="F24" s="464">
        <f>D24+E24</f>
        <v>2.5999999999999996</v>
      </c>
    </row>
    <row r="25" spans="1:6" ht="24.95" customHeight="1" x14ac:dyDescent="0.25">
      <c r="A25" s="470" t="s">
        <v>387</v>
      </c>
      <c r="B25" s="473" t="s">
        <v>388</v>
      </c>
      <c r="C25" s="471" t="s">
        <v>132</v>
      </c>
      <c r="D25" s="466">
        <v>5.14</v>
      </c>
      <c r="E25" s="465">
        <v>7.0000000000000007E-2</v>
      </c>
      <c r="F25" s="464">
        <f>D25+E25</f>
        <v>5.21</v>
      </c>
    </row>
    <row r="26" spans="1:6" ht="24.95" customHeight="1" x14ac:dyDescent="0.25">
      <c r="A26" s="470" t="s">
        <v>682</v>
      </c>
      <c r="B26" s="516" t="s">
        <v>683</v>
      </c>
      <c r="C26" s="517"/>
      <c r="D26" s="517"/>
      <c r="E26" s="517"/>
      <c r="F26" s="518"/>
    </row>
    <row r="27" spans="1:6" ht="24.95" customHeight="1" x14ac:dyDescent="0.25">
      <c r="A27" s="470" t="s">
        <v>389</v>
      </c>
      <c r="B27" s="472" t="s">
        <v>390</v>
      </c>
      <c r="C27" s="471" t="s">
        <v>132</v>
      </c>
      <c r="D27" s="466">
        <v>26.720000000000002</v>
      </c>
      <c r="E27" s="465">
        <v>0.49</v>
      </c>
      <c r="F27" s="464">
        <f>D27+E27</f>
        <v>27.21</v>
      </c>
    </row>
    <row r="28" spans="1:6" ht="32.25" customHeight="1" x14ac:dyDescent="0.25">
      <c r="A28" s="470" t="s">
        <v>391</v>
      </c>
      <c r="B28" s="472" t="s">
        <v>392</v>
      </c>
      <c r="C28" s="471" t="s">
        <v>132</v>
      </c>
      <c r="D28" s="466">
        <v>33.94</v>
      </c>
      <c r="E28" s="465">
        <v>0.53</v>
      </c>
      <c r="F28" s="464">
        <f>D28+E28</f>
        <v>34.47</v>
      </c>
    </row>
    <row r="29" spans="1:6" ht="33" customHeight="1" x14ac:dyDescent="0.25">
      <c r="A29" s="470" t="s">
        <v>684</v>
      </c>
      <c r="B29" s="508" t="s">
        <v>685</v>
      </c>
      <c r="C29" s="509"/>
      <c r="D29" s="509"/>
      <c r="E29" s="509"/>
      <c r="F29" s="510"/>
    </row>
    <row r="30" spans="1:6" ht="66.75" customHeight="1" x14ac:dyDescent="0.25">
      <c r="A30" s="469" t="s">
        <v>393</v>
      </c>
      <c r="B30" s="468" t="s">
        <v>394</v>
      </c>
      <c r="C30" s="467" t="s">
        <v>132</v>
      </c>
      <c r="D30" s="466">
        <v>43.06</v>
      </c>
      <c r="E30" s="465">
        <v>0.43</v>
      </c>
      <c r="F30" s="464">
        <f>D30+E30</f>
        <v>43.49</v>
      </c>
    </row>
    <row r="31" spans="1:6" x14ac:dyDescent="0.25">
      <c r="A31" s="463"/>
      <c r="B31" s="462"/>
      <c r="C31" s="461"/>
      <c r="D31" s="460"/>
      <c r="E31" s="460"/>
      <c r="F31" s="459"/>
    </row>
    <row r="32" spans="1:6" x14ac:dyDescent="0.25">
      <c r="A32" s="458"/>
      <c r="B32" s="458"/>
      <c r="C32" s="458"/>
      <c r="D32" s="458"/>
      <c r="E32" s="458"/>
      <c r="F32" s="458"/>
    </row>
    <row r="33" spans="1:6" ht="84" customHeight="1" x14ac:dyDescent="0.25">
      <c r="A33" s="511" t="s">
        <v>928</v>
      </c>
      <c r="B33" s="512"/>
      <c r="C33" s="512"/>
      <c r="D33" s="512"/>
      <c r="E33" s="512"/>
      <c r="F33" s="512"/>
    </row>
  </sheetData>
  <mergeCells count="16">
    <mergeCell ref="A6:F6"/>
    <mergeCell ref="A7:F7"/>
    <mergeCell ref="A10:A11"/>
    <mergeCell ref="B10:B11"/>
    <mergeCell ref="C10:C11"/>
    <mergeCell ref="D10:D11"/>
    <mergeCell ref="E10:E11"/>
    <mergeCell ref="F10:F11"/>
    <mergeCell ref="B29:F29"/>
    <mergeCell ref="A33:F33"/>
    <mergeCell ref="B13:F13"/>
    <mergeCell ref="B14:F14"/>
    <mergeCell ref="B15:F15"/>
    <mergeCell ref="B18:F18"/>
    <mergeCell ref="B21:F21"/>
    <mergeCell ref="B26:F26"/>
  </mergeCells>
  <pageMargins left="0.27559055118110237" right="0.19685039370078741" top="0.47244094488188981" bottom="0.19685039370078741" header="0.27559055118110237" footer="0.19685039370078741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zoomScaleNormal="100" workbookViewId="0">
      <selection activeCell="M14" sqref="M14"/>
    </sheetView>
  </sheetViews>
  <sheetFormatPr defaultColWidth="8.140625" defaultRowHeight="15" x14ac:dyDescent="0.25"/>
  <cols>
    <col min="1" max="1" width="6.42578125" style="361" customWidth="1"/>
    <col min="2" max="2" width="33.140625" style="361" customWidth="1"/>
    <col min="3" max="3" width="13.7109375" style="361" customWidth="1"/>
    <col min="4" max="4" width="13.42578125" style="361" customWidth="1"/>
    <col min="5" max="5" width="16" style="361" customWidth="1"/>
    <col min="6" max="6" width="14.85546875" style="361" customWidth="1"/>
    <col min="7" max="7" width="8.140625" style="361" hidden="1" customWidth="1"/>
    <col min="8" max="16384" width="8.140625" style="361"/>
  </cols>
  <sheetData>
    <row r="1" spans="1:11" ht="15.75" x14ac:dyDescent="0.25">
      <c r="A1" s="359"/>
      <c r="B1" s="359"/>
      <c r="C1" s="359"/>
      <c r="D1" s="359"/>
      <c r="E1" s="360" t="s">
        <v>637</v>
      </c>
      <c r="G1" s="359"/>
    </row>
    <row r="2" spans="1:11" ht="15.75" x14ac:dyDescent="0.25">
      <c r="A2" s="359"/>
      <c r="B2" s="362"/>
      <c r="C2" s="359"/>
      <c r="D2" s="359"/>
      <c r="E2" s="360" t="s">
        <v>105</v>
      </c>
      <c r="G2" s="359"/>
    </row>
    <row r="3" spans="1:11" ht="18.75" customHeight="1" x14ac:dyDescent="0.25">
      <c r="A3" s="359"/>
      <c r="B3" s="359"/>
      <c r="C3" s="359"/>
      <c r="D3" s="359"/>
      <c r="E3" s="363"/>
      <c r="F3" s="359" t="s">
        <v>47</v>
      </c>
      <c r="G3" s="359"/>
    </row>
    <row r="4" spans="1:11" ht="15.75" x14ac:dyDescent="0.25">
      <c r="A4" s="359"/>
      <c r="B4" s="359"/>
      <c r="C4" s="359"/>
      <c r="D4" s="359"/>
      <c r="E4" s="360" t="s">
        <v>931</v>
      </c>
      <c r="G4" s="359"/>
    </row>
    <row r="5" spans="1:11" ht="15.75" x14ac:dyDescent="0.25">
      <c r="A5" s="359"/>
      <c r="B5" s="359"/>
      <c r="C5" s="359"/>
      <c r="D5" s="359"/>
      <c r="E5" s="360" t="s">
        <v>107</v>
      </c>
      <c r="G5" s="359"/>
    </row>
    <row r="6" spans="1:11" ht="15.75" x14ac:dyDescent="0.25">
      <c r="A6" s="359"/>
      <c r="B6" s="359"/>
      <c r="C6" s="359"/>
      <c r="D6" s="359"/>
      <c r="E6" s="360"/>
      <c r="G6" s="359"/>
    </row>
    <row r="7" spans="1:11" ht="15.75" x14ac:dyDescent="0.25">
      <c r="A7" s="359"/>
      <c r="B7" s="359"/>
      <c r="C7" s="359"/>
      <c r="D7" s="359"/>
      <c r="E7" s="360"/>
      <c r="F7" s="360"/>
      <c r="G7" s="359"/>
    </row>
    <row r="8" spans="1:11" ht="15.75" x14ac:dyDescent="0.25">
      <c r="A8" s="526" t="s">
        <v>119</v>
      </c>
      <c r="B8" s="526"/>
      <c r="C8" s="526"/>
      <c r="D8" s="526"/>
      <c r="E8" s="526"/>
      <c r="F8" s="526"/>
      <c r="G8" s="359"/>
    </row>
    <row r="9" spans="1:11" ht="15.75" x14ac:dyDescent="0.25">
      <c r="A9" s="526" t="s">
        <v>932</v>
      </c>
      <c r="B9" s="526"/>
      <c r="C9" s="526"/>
      <c r="D9" s="526"/>
      <c r="E9" s="526"/>
      <c r="F9" s="526"/>
      <c r="G9" s="359"/>
    </row>
    <row r="10" spans="1:11" ht="15.75" x14ac:dyDescent="0.25">
      <c r="A10" s="527" t="s">
        <v>407</v>
      </c>
      <c r="B10" s="526"/>
      <c r="C10" s="526"/>
      <c r="D10" s="526"/>
      <c r="E10" s="526"/>
      <c r="F10" s="526"/>
      <c r="G10" s="364"/>
      <c r="H10" s="365"/>
      <c r="I10" s="365"/>
      <c r="J10" s="365"/>
      <c r="K10" s="365"/>
    </row>
    <row r="11" spans="1:11" ht="13.5" customHeight="1" x14ac:dyDescent="0.25">
      <c r="A11" s="360"/>
      <c r="B11" s="360"/>
      <c r="C11" s="360"/>
      <c r="D11" s="366"/>
      <c r="E11" s="366"/>
      <c r="F11" s="367"/>
    </row>
    <row r="12" spans="1:11" ht="15" customHeight="1" x14ac:dyDescent="0.25">
      <c r="A12" s="368"/>
      <c r="B12" s="368"/>
      <c r="C12" s="368"/>
      <c r="D12" s="368"/>
      <c r="E12" s="368"/>
      <c r="F12" s="368"/>
    </row>
    <row r="13" spans="1:11" ht="18" customHeight="1" x14ac:dyDescent="0.25">
      <c r="A13" s="360"/>
      <c r="B13" s="360"/>
      <c r="C13" s="360"/>
      <c r="F13" s="369" t="s">
        <v>933</v>
      </c>
    </row>
    <row r="14" spans="1:11" ht="48.75" customHeight="1" x14ac:dyDescent="0.25">
      <c r="A14" s="370" t="s">
        <v>108</v>
      </c>
      <c r="B14" s="371" t="s">
        <v>52</v>
      </c>
      <c r="C14" s="372" t="s">
        <v>109</v>
      </c>
      <c r="D14" s="372" t="s">
        <v>147</v>
      </c>
      <c r="E14" s="372" t="s">
        <v>116</v>
      </c>
      <c r="F14" s="372" t="s">
        <v>934</v>
      </c>
    </row>
    <row r="15" spans="1:11" ht="15" customHeight="1" x14ac:dyDescent="0.25">
      <c r="A15" s="371">
        <v>1</v>
      </c>
      <c r="B15" s="371">
        <v>2</v>
      </c>
      <c r="C15" s="373">
        <v>3</v>
      </c>
      <c r="D15" s="373">
        <v>4</v>
      </c>
      <c r="E15" s="374">
        <v>5</v>
      </c>
      <c r="F15" s="374">
        <v>6</v>
      </c>
    </row>
    <row r="16" spans="1:11" ht="15" customHeight="1" x14ac:dyDescent="0.25">
      <c r="A16" s="372" t="s">
        <v>21</v>
      </c>
      <c r="B16" s="528" t="s">
        <v>935</v>
      </c>
      <c r="C16" s="529"/>
      <c r="D16" s="529"/>
      <c r="E16" s="529"/>
      <c r="F16" s="530"/>
    </row>
    <row r="17" spans="1:6" ht="45" customHeight="1" x14ac:dyDescent="0.25">
      <c r="A17" s="375" t="s">
        <v>23</v>
      </c>
      <c r="B17" s="177" t="s">
        <v>936</v>
      </c>
      <c r="C17" s="371" t="s">
        <v>118</v>
      </c>
      <c r="D17" s="376">
        <v>10.82</v>
      </c>
      <c r="E17" s="377" t="s">
        <v>138</v>
      </c>
      <c r="F17" s="376"/>
    </row>
    <row r="18" spans="1:6" ht="15.75" customHeight="1" x14ac:dyDescent="0.25">
      <c r="A18" s="375" t="s">
        <v>937</v>
      </c>
      <c r="B18" s="528" t="s">
        <v>938</v>
      </c>
      <c r="C18" s="529"/>
      <c r="D18" s="530"/>
      <c r="E18" s="376">
        <v>0.24</v>
      </c>
      <c r="F18" s="378">
        <f>$D$17+E18</f>
        <v>11.06</v>
      </c>
    </row>
    <row r="19" spans="1:6" ht="34.5" customHeight="1" x14ac:dyDescent="0.25">
      <c r="A19" s="375" t="s">
        <v>939</v>
      </c>
      <c r="B19" s="525" t="s">
        <v>940</v>
      </c>
      <c r="C19" s="525"/>
      <c r="D19" s="525"/>
      <c r="E19" s="376">
        <v>0.33</v>
      </c>
      <c r="F19" s="378">
        <f t="shared" ref="F19:F29" si="0">$D$17+E19</f>
        <v>11.15</v>
      </c>
    </row>
    <row r="20" spans="1:6" ht="15" customHeight="1" x14ac:dyDescent="0.25">
      <c r="A20" s="375" t="s">
        <v>941</v>
      </c>
      <c r="B20" s="528" t="s">
        <v>942</v>
      </c>
      <c r="C20" s="529"/>
      <c r="D20" s="530"/>
      <c r="E20" s="376">
        <v>0.42</v>
      </c>
      <c r="F20" s="378">
        <f t="shared" si="0"/>
        <v>11.24</v>
      </c>
    </row>
    <row r="21" spans="1:6" ht="15" customHeight="1" x14ac:dyDescent="0.25">
      <c r="A21" s="375" t="s">
        <v>943</v>
      </c>
      <c r="B21" s="528" t="s">
        <v>944</v>
      </c>
      <c r="C21" s="529"/>
      <c r="D21" s="530"/>
      <c r="E21" s="376">
        <v>0.42</v>
      </c>
      <c r="F21" s="378">
        <f t="shared" si="0"/>
        <v>11.24</v>
      </c>
    </row>
    <row r="22" spans="1:6" ht="15" customHeight="1" x14ac:dyDescent="0.25">
      <c r="A22" s="375" t="s">
        <v>945</v>
      </c>
      <c r="B22" s="528" t="s">
        <v>946</v>
      </c>
      <c r="C22" s="529"/>
      <c r="D22" s="530"/>
      <c r="E22" s="376">
        <v>0.24</v>
      </c>
      <c r="F22" s="378">
        <f t="shared" si="0"/>
        <v>11.06</v>
      </c>
    </row>
    <row r="23" spans="1:6" ht="15" customHeight="1" x14ac:dyDescent="0.25">
      <c r="A23" s="375" t="s">
        <v>947</v>
      </c>
      <c r="B23" s="528" t="s">
        <v>948</v>
      </c>
      <c r="C23" s="529"/>
      <c r="D23" s="530"/>
      <c r="E23" s="376">
        <v>0.78</v>
      </c>
      <c r="F23" s="378">
        <f t="shared" si="0"/>
        <v>11.6</v>
      </c>
    </row>
    <row r="24" spans="1:6" ht="15" customHeight="1" x14ac:dyDescent="0.25">
      <c r="A24" s="375" t="s">
        <v>361</v>
      </c>
      <c r="B24" s="528" t="s">
        <v>949</v>
      </c>
      <c r="C24" s="529"/>
      <c r="D24" s="530"/>
      <c r="E24" s="376">
        <v>0.42</v>
      </c>
      <c r="F24" s="378">
        <f t="shared" si="0"/>
        <v>11.24</v>
      </c>
    </row>
    <row r="25" spans="1:6" ht="15" customHeight="1" x14ac:dyDescent="0.25">
      <c r="A25" s="375" t="s">
        <v>950</v>
      </c>
      <c r="B25" s="528" t="s">
        <v>951</v>
      </c>
      <c r="C25" s="529"/>
      <c r="D25" s="530"/>
      <c r="E25" s="376">
        <v>0.33</v>
      </c>
      <c r="F25" s="378">
        <f t="shared" si="0"/>
        <v>11.15</v>
      </c>
    </row>
    <row r="26" spans="1:6" ht="15" customHeight="1" x14ac:dyDescent="0.25">
      <c r="A26" s="375" t="s">
        <v>952</v>
      </c>
      <c r="B26" s="528" t="s">
        <v>953</v>
      </c>
      <c r="C26" s="529"/>
      <c r="D26" s="530"/>
      <c r="E26" s="376">
        <v>0.42</v>
      </c>
      <c r="F26" s="378">
        <f t="shared" si="0"/>
        <v>11.24</v>
      </c>
    </row>
    <row r="27" spans="1:6" ht="15" customHeight="1" x14ac:dyDescent="0.25">
      <c r="A27" s="375" t="s">
        <v>954</v>
      </c>
      <c r="B27" s="528" t="s">
        <v>955</v>
      </c>
      <c r="C27" s="529"/>
      <c r="D27" s="530"/>
      <c r="E27" s="376">
        <v>0.42</v>
      </c>
      <c r="F27" s="378">
        <f t="shared" si="0"/>
        <v>11.24</v>
      </c>
    </row>
    <row r="28" spans="1:6" ht="15" customHeight="1" x14ac:dyDescent="0.25">
      <c r="A28" s="375" t="s">
        <v>956</v>
      </c>
      <c r="B28" s="528" t="s">
        <v>957</v>
      </c>
      <c r="C28" s="529"/>
      <c r="D28" s="530"/>
      <c r="E28" s="376">
        <v>0.33</v>
      </c>
      <c r="F28" s="378">
        <f t="shared" si="0"/>
        <v>11.15</v>
      </c>
    </row>
    <row r="29" spans="1:6" ht="15" customHeight="1" x14ac:dyDescent="0.25">
      <c r="A29" s="375" t="s">
        <v>958</v>
      </c>
      <c r="B29" s="528" t="s">
        <v>959</v>
      </c>
      <c r="C29" s="529"/>
      <c r="D29" s="530"/>
      <c r="E29" s="376">
        <v>0.24</v>
      </c>
      <c r="F29" s="378">
        <f t="shared" si="0"/>
        <v>11.06</v>
      </c>
    </row>
    <row r="30" spans="1:6" ht="40.5" customHeight="1" x14ac:dyDescent="0.25">
      <c r="A30" s="375" t="s">
        <v>24</v>
      </c>
      <c r="B30" s="177" t="s">
        <v>960</v>
      </c>
      <c r="C30" s="371" t="s">
        <v>118</v>
      </c>
      <c r="D30" s="376">
        <v>10.82</v>
      </c>
      <c r="E30" s="377" t="s">
        <v>138</v>
      </c>
      <c r="F30" s="378"/>
    </row>
    <row r="31" spans="1:6" ht="15.75" x14ac:dyDescent="0.25">
      <c r="A31" s="375" t="s">
        <v>961</v>
      </c>
      <c r="B31" s="528" t="s">
        <v>938</v>
      </c>
      <c r="C31" s="529"/>
      <c r="D31" s="530"/>
      <c r="E31" s="376">
        <v>0.6</v>
      </c>
      <c r="F31" s="378">
        <f>$D$30+E31</f>
        <v>11.42</v>
      </c>
    </row>
    <row r="32" spans="1:6" ht="33.75" customHeight="1" x14ac:dyDescent="0.25">
      <c r="A32" s="375" t="s">
        <v>962</v>
      </c>
      <c r="B32" s="525" t="s">
        <v>940</v>
      </c>
      <c r="C32" s="525"/>
      <c r="D32" s="525"/>
      <c r="E32" s="376">
        <v>0.42</v>
      </c>
      <c r="F32" s="378">
        <f t="shared" ref="F32:F42" si="1">$D$30+E32</f>
        <v>11.24</v>
      </c>
    </row>
    <row r="33" spans="1:6" ht="15.75" x14ac:dyDescent="0.25">
      <c r="A33" s="375" t="s">
        <v>963</v>
      </c>
      <c r="B33" s="528" t="s">
        <v>942</v>
      </c>
      <c r="C33" s="529"/>
      <c r="D33" s="530"/>
      <c r="E33" s="376">
        <v>0.6</v>
      </c>
      <c r="F33" s="378">
        <f t="shared" si="1"/>
        <v>11.42</v>
      </c>
    </row>
    <row r="34" spans="1:6" ht="15.75" x14ac:dyDescent="0.25">
      <c r="A34" s="375" t="s">
        <v>964</v>
      </c>
      <c r="B34" s="528" t="s">
        <v>944</v>
      </c>
      <c r="C34" s="529"/>
      <c r="D34" s="530"/>
      <c r="E34" s="376">
        <v>0.6</v>
      </c>
      <c r="F34" s="378">
        <f t="shared" si="1"/>
        <v>11.42</v>
      </c>
    </row>
    <row r="35" spans="1:6" ht="15.75" x14ac:dyDescent="0.25">
      <c r="A35" s="375" t="s">
        <v>965</v>
      </c>
      <c r="B35" s="528" t="s">
        <v>946</v>
      </c>
      <c r="C35" s="529"/>
      <c r="D35" s="530"/>
      <c r="E35" s="376">
        <v>0.33</v>
      </c>
      <c r="F35" s="378">
        <f t="shared" si="1"/>
        <v>11.15</v>
      </c>
    </row>
    <row r="36" spans="1:6" ht="15.75" x14ac:dyDescent="0.25">
      <c r="A36" s="375" t="s">
        <v>966</v>
      </c>
      <c r="B36" s="528" t="s">
        <v>948</v>
      </c>
      <c r="C36" s="529"/>
      <c r="D36" s="530"/>
      <c r="E36" s="376">
        <v>1.1299999999999999</v>
      </c>
      <c r="F36" s="378">
        <f t="shared" si="1"/>
        <v>11.95</v>
      </c>
    </row>
    <row r="37" spans="1:6" ht="15.75" x14ac:dyDescent="0.25">
      <c r="A37" s="375" t="s">
        <v>967</v>
      </c>
      <c r="B37" s="528" t="s">
        <v>949</v>
      </c>
      <c r="C37" s="529"/>
      <c r="D37" s="530"/>
      <c r="E37" s="376">
        <v>0.6</v>
      </c>
      <c r="F37" s="378">
        <f t="shared" si="1"/>
        <v>11.42</v>
      </c>
    </row>
    <row r="38" spans="1:6" ht="15.75" x14ac:dyDescent="0.25">
      <c r="A38" s="375" t="s">
        <v>968</v>
      </c>
      <c r="B38" s="528" t="s">
        <v>951</v>
      </c>
      <c r="C38" s="529"/>
      <c r="D38" s="530"/>
      <c r="E38" s="376">
        <v>0.51</v>
      </c>
      <c r="F38" s="378">
        <f t="shared" si="1"/>
        <v>11.33</v>
      </c>
    </row>
    <row r="39" spans="1:6" ht="15.75" x14ac:dyDescent="0.25">
      <c r="A39" s="375" t="s">
        <v>969</v>
      </c>
      <c r="B39" s="528" t="s">
        <v>953</v>
      </c>
      <c r="C39" s="529"/>
      <c r="D39" s="530"/>
      <c r="E39" s="376">
        <v>0.6</v>
      </c>
      <c r="F39" s="378">
        <f t="shared" si="1"/>
        <v>11.42</v>
      </c>
    </row>
    <row r="40" spans="1:6" ht="15.75" x14ac:dyDescent="0.25">
      <c r="A40" s="375" t="s">
        <v>970</v>
      </c>
      <c r="B40" s="528" t="s">
        <v>955</v>
      </c>
      <c r="C40" s="529"/>
      <c r="D40" s="530"/>
      <c r="E40" s="376">
        <v>0.6</v>
      </c>
      <c r="F40" s="378">
        <f t="shared" si="1"/>
        <v>11.42</v>
      </c>
    </row>
    <row r="41" spans="1:6" ht="15.75" x14ac:dyDescent="0.25">
      <c r="A41" s="375" t="s">
        <v>971</v>
      </c>
      <c r="B41" s="528" t="s">
        <v>957</v>
      </c>
      <c r="C41" s="529"/>
      <c r="D41" s="530"/>
      <c r="E41" s="376">
        <v>0.42</v>
      </c>
      <c r="F41" s="378">
        <f t="shared" si="1"/>
        <v>11.24</v>
      </c>
    </row>
    <row r="42" spans="1:6" ht="15.75" x14ac:dyDescent="0.25">
      <c r="A42" s="375" t="s">
        <v>972</v>
      </c>
      <c r="B42" s="528" t="s">
        <v>959</v>
      </c>
      <c r="C42" s="529"/>
      <c r="D42" s="530"/>
      <c r="E42" s="376">
        <v>0.42</v>
      </c>
      <c r="F42" s="378">
        <f t="shared" si="1"/>
        <v>11.24</v>
      </c>
    </row>
    <row r="43" spans="1:6" ht="42" customHeight="1" x14ac:dyDescent="0.25">
      <c r="A43" s="375" t="s">
        <v>25</v>
      </c>
      <c r="B43" s="177" t="s">
        <v>973</v>
      </c>
      <c r="C43" s="371" t="s">
        <v>118</v>
      </c>
      <c r="D43" s="376"/>
      <c r="E43" s="377" t="s">
        <v>138</v>
      </c>
      <c r="F43" s="378"/>
    </row>
    <row r="44" spans="1:6" ht="15.75" x14ac:dyDescent="0.25">
      <c r="A44" s="375" t="s">
        <v>974</v>
      </c>
      <c r="B44" s="528" t="s">
        <v>938</v>
      </c>
      <c r="C44" s="529"/>
      <c r="D44" s="530"/>
      <c r="E44" s="376">
        <v>1.46</v>
      </c>
      <c r="F44" s="378">
        <f>$D$43+E44</f>
        <v>1.46</v>
      </c>
    </row>
    <row r="45" spans="1:6" ht="32.25" customHeight="1" x14ac:dyDescent="0.25">
      <c r="A45" s="375" t="s">
        <v>975</v>
      </c>
      <c r="B45" s="525" t="s">
        <v>940</v>
      </c>
      <c r="C45" s="525"/>
      <c r="D45" s="525"/>
      <c r="E45" s="376">
        <v>0.94</v>
      </c>
      <c r="F45" s="378">
        <f t="shared" ref="F45:F55" si="2">$D$43+E45</f>
        <v>0.94</v>
      </c>
    </row>
    <row r="46" spans="1:6" ht="15.75" x14ac:dyDescent="0.25">
      <c r="A46" s="375" t="s">
        <v>976</v>
      </c>
      <c r="B46" s="528" t="s">
        <v>942</v>
      </c>
      <c r="C46" s="529"/>
      <c r="D46" s="530"/>
      <c r="E46" s="376">
        <v>1.46</v>
      </c>
      <c r="F46" s="378">
        <f t="shared" si="2"/>
        <v>1.46</v>
      </c>
    </row>
    <row r="47" spans="1:6" ht="15.75" x14ac:dyDescent="0.25">
      <c r="A47" s="375" t="s">
        <v>977</v>
      </c>
      <c r="B47" s="528" t="s">
        <v>944</v>
      </c>
      <c r="C47" s="529"/>
      <c r="D47" s="530"/>
      <c r="E47" s="376">
        <v>1.46</v>
      </c>
      <c r="F47" s="378">
        <f t="shared" si="2"/>
        <v>1.46</v>
      </c>
    </row>
    <row r="48" spans="1:6" ht="15.75" x14ac:dyDescent="0.25">
      <c r="A48" s="375" t="s">
        <v>978</v>
      </c>
      <c r="B48" s="528" t="s">
        <v>946</v>
      </c>
      <c r="C48" s="529"/>
      <c r="D48" s="530"/>
      <c r="E48" s="376">
        <v>0.59</v>
      </c>
      <c r="F48" s="378">
        <f t="shared" si="2"/>
        <v>0.59</v>
      </c>
    </row>
    <row r="49" spans="1:6" ht="15.75" x14ac:dyDescent="0.25">
      <c r="A49" s="375" t="s">
        <v>979</v>
      </c>
      <c r="B49" s="528" t="s">
        <v>948</v>
      </c>
      <c r="C49" s="529"/>
      <c r="D49" s="530"/>
      <c r="E49" s="376">
        <v>2.85</v>
      </c>
      <c r="F49" s="378">
        <f t="shared" si="2"/>
        <v>2.85</v>
      </c>
    </row>
    <row r="50" spans="1:6" ht="15.75" x14ac:dyDescent="0.25">
      <c r="A50" s="375" t="s">
        <v>980</v>
      </c>
      <c r="B50" s="528" t="s">
        <v>949</v>
      </c>
      <c r="C50" s="529"/>
      <c r="D50" s="530"/>
      <c r="E50" s="376">
        <v>1.46</v>
      </c>
      <c r="F50" s="378">
        <f t="shared" si="2"/>
        <v>1.46</v>
      </c>
    </row>
    <row r="51" spans="1:6" ht="15.75" x14ac:dyDescent="0.25">
      <c r="A51" s="375" t="s">
        <v>981</v>
      </c>
      <c r="B51" s="528" t="s">
        <v>951</v>
      </c>
      <c r="C51" s="529"/>
      <c r="D51" s="530"/>
      <c r="E51" s="376">
        <v>1.28</v>
      </c>
      <c r="F51" s="378">
        <f t="shared" si="2"/>
        <v>1.28</v>
      </c>
    </row>
    <row r="52" spans="1:6" ht="15.75" x14ac:dyDescent="0.25">
      <c r="A52" s="375" t="s">
        <v>982</v>
      </c>
      <c r="B52" s="528" t="s">
        <v>953</v>
      </c>
      <c r="C52" s="529"/>
      <c r="D52" s="530"/>
      <c r="E52" s="376">
        <v>1.8</v>
      </c>
      <c r="F52" s="378">
        <f t="shared" si="2"/>
        <v>1.8</v>
      </c>
    </row>
    <row r="53" spans="1:6" ht="15.75" x14ac:dyDescent="0.25">
      <c r="A53" s="375" t="s">
        <v>983</v>
      </c>
      <c r="B53" s="528" t="s">
        <v>955</v>
      </c>
      <c r="C53" s="529"/>
      <c r="D53" s="530"/>
      <c r="E53" s="376">
        <v>1.8</v>
      </c>
      <c r="F53" s="378">
        <f t="shared" si="2"/>
        <v>1.8</v>
      </c>
    </row>
    <row r="54" spans="1:6" ht="15.75" x14ac:dyDescent="0.25">
      <c r="A54" s="375" t="s">
        <v>984</v>
      </c>
      <c r="B54" s="528" t="s">
        <v>957</v>
      </c>
      <c r="C54" s="529"/>
      <c r="D54" s="530"/>
      <c r="E54" s="376">
        <v>0.94</v>
      </c>
      <c r="F54" s="378">
        <f t="shared" si="2"/>
        <v>0.94</v>
      </c>
    </row>
    <row r="55" spans="1:6" ht="15.75" x14ac:dyDescent="0.25">
      <c r="A55" s="375" t="s">
        <v>985</v>
      </c>
      <c r="B55" s="528" t="s">
        <v>959</v>
      </c>
      <c r="C55" s="529"/>
      <c r="D55" s="530"/>
      <c r="E55" s="376">
        <v>0.76</v>
      </c>
      <c r="F55" s="378">
        <f t="shared" si="2"/>
        <v>0.76</v>
      </c>
    </row>
    <row r="56" spans="1:6" ht="47.25" x14ac:dyDescent="0.25">
      <c r="A56" s="375" t="s">
        <v>27</v>
      </c>
      <c r="B56" s="177" t="s">
        <v>986</v>
      </c>
      <c r="C56" s="371" t="s">
        <v>118</v>
      </c>
      <c r="D56" s="376">
        <v>16.22</v>
      </c>
      <c r="E56" s="377" t="s">
        <v>138</v>
      </c>
      <c r="F56" s="378"/>
    </row>
    <row r="57" spans="1:6" ht="15.75" x14ac:dyDescent="0.25">
      <c r="A57" s="375" t="s">
        <v>987</v>
      </c>
      <c r="B57" s="528" t="s">
        <v>938</v>
      </c>
      <c r="C57" s="529"/>
      <c r="D57" s="530"/>
      <c r="E57" s="376">
        <v>1.8</v>
      </c>
      <c r="F57" s="378">
        <f>$D$56+E57</f>
        <v>18.02</v>
      </c>
    </row>
    <row r="58" spans="1:6" ht="33.75" customHeight="1" x14ac:dyDescent="0.25">
      <c r="A58" s="375" t="s">
        <v>988</v>
      </c>
      <c r="B58" s="525" t="s">
        <v>940</v>
      </c>
      <c r="C58" s="525"/>
      <c r="D58" s="525"/>
      <c r="E58" s="376">
        <v>1.28</v>
      </c>
      <c r="F58" s="378">
        <f t="shared" ref="F58:F68" si="3">$D$56+E58</f>
        <v>17.5</v>
      </c>
    </row>
    <row r="59" spans="1:6" ht="15.75" x14ac:dyDescent="0.25">
      <c r="A59" s="375" t="s">
        <v>989</v>
      </c>
      <c r="B59" s="528" t="s">
        <v>942</v>
      </c>
      <c r="C59" s="529"/>
      <c r="D59" s="530"/>
      <c r="E59" s="376">
        <v>1.8</v>
      </c>
      <c r="F59" s="378">
        <f t="shared" si="3"/>
        <v>18.02</v>
      </c>
    </row>
    <row r="60" spans="1:6" ht="15.75" x14ac:dyDescent="0.25">
      <c r="A60" s="375" t="s">
        <v>990</v>
      </c>
      <c r="B60" s="528" t="s">
        <v>944</v>
      </c>
      <c r="C60" s="529"/>
      <c r="D60" s="530"/>
      <c r="E60" s="376">
        <v>1.8</v>
      </c>
      <c r="F60" s="378">
        <f t="shared" si="3"/>
        <v>18.02</v>
      </c>
    </row>
    <row r="61" spans="1:6" ht="15.75" x14ac:dyDescent="0.25">
      <c r="A61" s="375" t="s">
        <v>991</v>
      </c>
      <c r="B61" s="528" t="s">
        <v>946</v>
      </c>
      <c r="C61" s="529"/>
      <c r="D61" s="530"/>
      <c r="E61" s="376">
        <v>0.76</v>
      </c>
      <c r="F61" s="378">
        <f t="shared" si="3"/>
        <v>16.98</v>
      </c>
    </row>
    <row r="62" spans="1:6" ht="15.75" x14ac:dyDescent="0.25">
      <c r="A62" s="375" t="s">
        <v>992</v>
      </c>
      <c r="B62" s="528" t="s">
        <v>948</v>
      </c>
      <c r="C62" s="529"/>
      <c r="D62" s="530"/>
      <c r="E62" s="376">
        <v>4.24</v>
      </c>
      <c r="F62" s="378">
        <f t="shared" si="3"/>
        <v>20.46</v>
      </c>
    </row>
    <row r="63" spans="1:6" ht="15.75" x14ac:dyDescent="0.25">
      <c r="A63" s="375" t="s">
        <v>993</v>
      </c>
      <c r="B63" s="528" t="s">
        <v>949</v>
      </c>
      <c r="C63" s="529"/>
      <c r="D63" s="530"/>
      <c r="E63" s="376">
        <v>2.15</v>
      </c>
      <c r="F63" s="378">
        <f t="shared" si="3"/>
        <v>18.369999999999997</v>
      </c>
    </row>
    <row r="64" spans="1:6" ht="15.75" x14ac:dyDescent="0.25">
      <c r="A64" s="375" t="s">
        <v>994</v>
      </c>
      <c r="B64" s="528" t="s">
        <v>951</v>
      </c>
      <c r="C64" s="529"/>
      <c r="D64" s="530"/>
      <c r="E64" s="376">
        <v>1.63</v>
      </c>
      <c r="F64" s="378">
        <f t="shared" si="3"/>
        <v>17.849999999999998</v>
      </c>
    </row>
    <row r="65" spans="1:6" ht="15.75" x14ac:dyDescent="0.25">
      <c r="A65" s="375" t="s">
        <v>995</v>
      </c>
      <c r="B65" s="528" t="s">
        <v>953</v>
      </c>
      <c r="C65" s="529"/>
      <c r="D65" s="530"/>
      <c r="E65" s="376">
        <v>2.15</v>
      </c>
      <c r="F65" s="378">
        <f t="shared" si="3"/>
        <v>18.369999999999997</v>
      </c>
    </row>
    <row r="66" spans="1:6" ht="15.75" x14ac:dyDescent="0.25">
      <c r="A66" s="375" t="s">
        <v>996</v>
      </c>
      <c r="B66" s="528" t="s">
        <v>955</v>
      </c>
      <c r="C66" s="529"/>
      <c r="D66" s="530"/>
      <c r="E66" s="376">
        <v>2.15</v>
      </c>
      <c r="F66" s="378">
        <f t="shared" si="3"/>
        <v>18.369999999999997</v>
      </c>
    </row>
    <row r="67" spans="1:6" ht="15.75" x14ac:dyDescent="0.25">
      <c r="A67" s="375" t="s">
        <v>997</v>
      </c>
      <c r="B67" s="528" t="s">
        <v>957</v>
      </c>
      <c r="C67" s="529"/>
      <c r="D67" s="530"/>
      <c r="E67" s="376">
        <v>1.1100000000000001</v>
      </c>
      <c r="F67" s="378">
        <f t="shared" si="3"/>
        <v>17.329999999999998</v>
      </c>
    </row>
    <row r="68" spans="1:6" ht="15.75" x14ac:dyDescent="0.25">
      <c r="A68" s="375" t="s">
        <v>998</v>
      </c>
      <c r="B68" s="528" t="s">
        <v>959</v>
      </c>
      <c r="C68" s="529"/>
      <c r="D68" s="530"/>
      <c r="E68" s="376">
        <v>1.1100000000000001</v>
      </c>
      <c r="F68" s="378">
        <f t="shared" si="3"/>
        <v>17.329999999999998</v>
      </c>
    </row>
  </sheetData>
  <mergeCells count="52">
    <mergeCell ref="B65:D65"/>
    <mergeCell ref="B66:D66"/>
    <mergeCell ref="B67:D67"/>
    <mergeCell ref="B68:D68"/>
    <mergeCell ref="B59:D59"/>
    <mergeCell ref="B60:D60"/>
    <mergeCell ref="B61:D61"/>
    <mergeCell ref="B62:D62"/>
    <mergeCell ref="B63:D63"/>
    <mergeCell ref="B64:D64"/>
    <mergeCell ref="B58:D58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7:D57"/>
    <mergeCell ref="B45:D45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4:D44"/>
    <mergeCell ref="B32:D32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1:D31"/>
    <mergeCell ref="B19:D19"/>
    <mergeCell ref="A8:F8"/>
    <mergeCell ref="A9:F9"/>
    <mergeCell ref="A10:F10"/>
    <mergeCell ref="B16:F16"/>
    <mergeCell ref="B18:D18"/>
  </mergeCells>
  <pageMargins left="0.35433070866141736" right="0.19685039370078741" top="0.55118110236220474" bottom="0.23622047244094491" header="0.31496062992125984" footer="0.31496062992125984"/>
  <pageSetup paperSize="9" orientation="portrait" verticalDpi="0" r:id="rId1"/>
  <rowBreaks count="1" manualBreakCount="1">
    <brk id="42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20"/>
  <sheetViews>
    <sheetView topLeftCell="A7" workbookViewId="0">
      <selection activeCell="L18" sqref="L18"/>
    </sheetView>
  </sheetViews>
  <sheetFormatPr defaultRowHeight="12.75" x14ac:dyDescent="0.2"/>
  <cols>
    <col min="4" max="4" width="32.28515625" customWidth="1"/>
    <col min="5" max="5" width="18.5703125" customWidth="1"/>
    <col min="6" max="6" width="16.7109375" customWidth="1"/>
    <col min="7" max="7" width="14" customWidth="1"/>
  </cols>
  <sheetData>
    <row r="4" spans="3:8" ht="15.75" x14ac:dyDescent="0.25">
      <c r="F4" s="192" t="s">
        <v>48</v>
      </c>
      <c r="G4" s="192"/>
      <c r="H4" s="78"/>
    </row>
    <row r="5" spans="3:8" ht="15.75" x14ac:dyDescent="0.25">
      <c r="F5" s="192" t="s">
        <v>105</v>
      </c>
      <c r="G5" s="192"/>
      <c r="H5" s="78"/>
    </row>
    <row r="6" spans="3:8" ht="15.75" x14ac:dyDescent="0.25">
      <c r="F6" s="192"/>
      <c r="G6" s="192"/>
      <c r="H6" s="78"/>
    </row>
    <row r="7" spans="3:8" ht="15.75" x14ac:dyDescent="0.25">
      <c r="F7" s="192" t="s">
        <v>803</v>
      </c>
      <c r="G7" s="192"/>
      <c r="H7" s="78"/>
    </row>
    <row r="8" spans="3:8" ht="15.75" x14ac:dyDescent="0.25">
      <c r="F8" s="174" t="s">
        <v>804</v>
      </c>
      <c r="G8" s="174"/>
      <c r="H8" s="78"/>
    </row>
    <row r="9" spans="3:8" ht="15.75" x14ac:dyDescent="0.25">
      <c r="F9" s="174" t="s">
        <v>50</v>
      </c>
      <c r="G9" s="174"/>
      <c r="H9" s="78"/>
    </row>
    <row r="13" spans="3:8" ht="18.75" x14ac:dyDescent="0.3">
      <c r="C13" s="531" t="s">
        <v>805</v>
      </c>
      <c r="D13" s="531"/>
      <c r="E13" s="531"/>
      <c r="F13" s="531"/>
      <c r="G13" s="531"/>
      <c r="H13" s="193"/>
    </row>
    <row r="14" spans="3:8" ht="18.75" x14ac:dyDescent="0.3">
      <c r="C14" s="531" t="s">
        <v>806</v>
      </c>
      <c r="D14" s="531"/>
      <c r="E14" s="531"/>
      <c r="F14" s="531"/>
      <c r="G14" s="531"/>
      <c r="H14" s="531"/>
    </row>
    <row r="15" spans="3:8" ht="18.75" x14ac:dyDescent="0.3">
      <c r="C15" s="531" t="s">
        <v>807</v>
      </c>
      <c r="D15" s="531"/>
      <c r="E15" s="531"/>
      <c r="F15" s="531"/>
      <c r="G15" s="531"/>
      <c r="H15" s="531"/>
    </row>
    <row r="16" spans="3:8" ht="18.75" x14ac:dyDescent="0.3">
      <c r="C16" s="194"/>
      <c r="D16" s="194"/>
      <c r="E16" s="194"/>
      <c r="F16" s="194"/>
      <c r="G16" s="194"/>
      <c r="H16" s="194"/>
    </row>
    <row r="17" spans="3:8" ht="18.75" x14ac:dyDescent="0.3">
      <c r="C17" s="194"/>
      <c r="D17" s="194"/>
      <c r="E17" s="194"/>
      <c r="F17" s="194"/>
      <c r="G17" s="194"/>
      <c r="H17" s="194"/>
    </row>
    <row r="18" spans="3:8" ht="15" x14ac:dyDescent="0.25">
      <c r="E18" s="532" t="s">
        <v>808</v>
      </c>
      <c r="F18" s="532"/>
      <c r="G18" s="532"/>
    </row>
    <row r="19" spans="3:8" ht="37.5" x14ac:dyDescent="0.2">
      <c r="C19" s="195" t="s">
        <v>108</v>
      </c>
      <c r="D19" s="196" t="s">
        <v>809</v>
      </c>
      <c r="E19" s="196" t="s">
        <v>109</v>
      </c>
      <c r="F19" s="196" t="s">
        <v>810</v>
      </c>
      <c r="G19" s="196" t="s">
        <v>811</v>
      </c>
    </row>
    <row r="20" spans="3:8" ht="99.75" customHeight="1" x14ac:dyDescent="0.2">
      <c r="C20" s="197" t="s">
        <v>21</v>
      </c>
      <c r="D20" s="198" t="s">
        <v>812</v>
      </c>
      <c r="E20" s="195" t="s">
        <v>813</v>
      </c>
      <c r="F20" s="199">
        <v>4.5</v>
      </c>
      <c r="G20" s="199">
        <f>F20*20/120</f>
        <v>0.75</v>
      </c>
    </row>
  </sheetData>
  <mergeCells count="4">
    <mergeCell ref="C13:G13"/>
    <mergeCell ref="C14:H14"/>
    <mergeCell ref="C15:H15"/>
    <mergeCell ref="E18:G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19"/>
  <sheetViews>
    <sheetView workbookViewId="0">
      <selection activeCell="P10" sqref="P10"/>
    </sheetView>
  </sheetViews>
  <sheetFormatPr defaultRowHeight="12.75" x14ac:dyDescent="0.2"/>
  <cols>
    <col min="5" max="5" width="28.85546875" customWidth="1"/>
    <col min="6" max="6" width="16" customWidth="1"/>
    <col min="7" max="7" width="14" customWidth="1"/>
    <col min="8" max="8" width="13.5703125" customWidth="1"/>
  </cols>
  <sheetData>
    <row r="5" spans="3:9" ht="15.75" x14ac:dyDescent="0.25">
      <c r="G5" s="192" t="s">
        <v>48</v>
      </c>
      <c r="H5" s="192"/>
      <c r="I5" s="78"/>
    </row>
    <row r="6" spans="3:9" ht="15.75" x14ac:dyDescent="0.25">
      <c r="G6" s="192" t="s">
        <v>105</v>
      </c>
      <c r="H6" s="192"/>
      <c r="I6" s="78"/>
    </row>
    <row r="7" spans="3:9" ht="15.75" x14ac:dyDescent="0.25">
      <c r="G7" s="192"/>
      <c r="H7" s="192"/>
      <c r="I7" s="78"/>
    </row>
    <row r="8" spans="3:9" ht="15.75" x14ac:dyDescent="0.25">
      <c r="G8" s="192" t="s">
        <v>803</v>
      </c>
      <c r="H8" s="192"/>
      <c r="I8" s="78"/>
    </row>
    <row r="9" spans="3:9" ht="15.75" x14ac:dyDescent="0.25">
      <c r="G9" s="174" t="s">
        <v>804</v>
      </c>
      <c r="H9" s="174"/>
      <c r="I9" s="78"/>
    </row>
    <row r="10" spans="3:9" ht="15.75" x14ac:dyDescent="0.25">
      <c r="G10" s="174" t="s">
        <v>50</v>
      </c>
      <c r="H10" s="174"/>
      <c r="I10" s="78"/>
    </row>
    <row r="14" spans="3:9" ht="18.75" x14ac:dyDescent="0.3">
      <c r="C14" s="193"/>
      <c r="D14" s="531" t="s">
        <v>805</v>
      </c>
      <c r="E14" s="531"/>
      <c r="F14" s="531"/>
      <c r="G14" s="531"/>
      <c r="H14" s="531"/>
      <c r="I14" s="193"/>
    </row>
    <row r="15" spans="3:9" ht="18.75" x14ac:dyDescent="0.3">
      <c r="C15" s="193"/>
      <c r="D15" s="531" t="s">
        <v>814</v>
      </c>
      <c r="E15" s="531"/>
      <c r="F15" s="531"/>
      <c r="G15" s="531"/>
      <c r="H15" s="531"/>
      <c r="I15" s="531"/>
    </row>
    <row r="17" spans="4:8" ht="15" x14ac:dyDescent="0.25">
      <c r="F17" s="532" t="s">
        <v>808</v>
      </c>
      <c r="G17" s="532"/>
      <c r="H17" s="532"/>
    </row>
    <row r="18" spans="4:8" ht="56.25" x14ac:dyDescent="0.2">
      <c r="D18" s="195" t="s">
        <v>108</v>
      </c>
      <c r="E18" s="196" t="s">
        <v>809</v>
      </c>
      <c r="F18" s="196" t="s">
        <v>109</v>
      </c>
      <c r="G18" s="196" t="s">
        <v>810</v>
      </c>
      <c r="H18" s="196" t="s">
        <v>811</v>
      </c>
    </row>
    <row r="19" spans="4:8" ht="18.75" x14ac:dyDescent="0.3">
      <c r="D19" s="200" t="s">
        <v>21</v>
      </c>
      <c r="E19" s="200" t="s">
        <v>815</v>
      </c>
      <c r="F19" s="201" t="s">
        <v>813</v>
      </c>
      <c r="G19" s="202">
        <v>0.5</v>
      </c>
      <c r="H19" s="202">
        <f>G19*20/120</f>
        <v>8.3333333333333329E-2</v>
      </c>
    </row>
  </sheetData>
  <mergeCells count="3">
    <mergeCell ref="D14:H14"/>
    <mergeCell ref="D15:I15"/>
    <mergeCell ref="F17:H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11</vt:i4>
      </vt:variant>
    </vt:vector>
  </HeadingPairs>
  <TitlesOfParts>
    <vt:vector size="30" baseType="lpstr">
      <vt:lpstr>пребывание</vt:lpstr>
      <vt:lpstr>КТ</vt:lpstr>
      <vt:lpstr>урология</vt:lpstr>
      <vt:lpstr>оториноларингология</vt:lpstr>
      <vt:lpstr>офтальмология</vt:lpstr>
      <vt:lpstr>ФД</vt:lpstr>
      <vt:lpstr>кинезиотейпирование</vt:lpstr>
      <vt:lpstr>выд.сертификата</vt:lpstr>
      <vt:lpstr>ксерокопирование</vt:lpstr>
      <vt:lpstr>эндоскопия</vt:lpstr>
      <vt:lpstr>массаж</vt:lpstr>
      <vt:lpstr>лечебная физкультура</vt:lpstr>
      <vt:lpstr>физио</vt:lpstr>
      <vt:lpstr>аллергология</vt:lpstr>
      <vt:lpstr>УЗИ</vt:lpstr>
      <vt:lpstr>рентген</vt:lpstr>
      <vt:lpstr>консультации</vt:lpstr>
      <vt:lpstr>вакцинация</vt:lpstr>
      <vt:lpstr>лаборатория</vt:lpstr>
      <vt:lpstr>кинезиотейпирование!Заголовки_для_печати</vt:lpstr>
      <vt:lpstr>КТ!Заголовки_для_печати</vt:lpstr>
      <vt:lpstr>аллергология!Область_печати</vt:lpstr>
      <vt:lpstr>вакцинация!Область_печати</vt:lpstr>
      <vt:lpstr>кинезиотейпирование!Область_печати</vt:lpstr>
      <vt:lpstr>лаборатория!Область_печати</vt:lpstr>
      <vt:lpstr>'лечебная физкультура'!Область_печати</vt:lpstr>
      <vt:lpstr>оториноларингология!Область_печати</vt:lpstr>
      <vt:lpstr>офтальмология!Область_печати</vt:lpstr>
      <vt:lpstr>пребывание!Область_печати</vt:lpstr>
      <vt:lpstr>УЗИ!Область_печати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2024-04-22T08:17:11Z</cp:lastPrinted>
  <dcterms:created xsi:type="dcterms:W3CDTF">2016-02-25T12:05:49Z</dcterms:created>
  <dcterms:modified xsi:type="dcterms:W3CDTF">2024-06-03T05:57:44Z</dcterms:modified>
</cp:coreProperties>
</file>